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570" windowHeight="8130"/>
  </bookViews>
  <sheets>
    <sheet name="прогноз кон_ бюд_" sheetId="1" r:id="rId1"/>
    <sheet name="окончат_ ожид_ поступление" sheetId="2" r:id="rId2"/>
  </sheets>
  <definedNames>
    <definedName name="_xlnm.Print_Titles" localSheetId="0">'прогноз кон_ бюд_'!$3:$4</definedName>
  </definedNames>
  <calcPr calcId="124519"/>
</workbook>
</file>

<file path=xl/calcChain.xml><?xml version="1.0" encoding="utf-8"?>
<calcChain xmlns="http://schemas.openxmlformats.org/spreadsheetml/2006/main">
  <c r="C9" i="1"/>
  <c r="C11" i="2" l="1"/>
  <c r="C9"/>
  <c r="E9" s="1"/>
  <c r="E10"/>
  <c r="C45" i="1" l="1"/>
  <c r="C25" l="1"/>
  <c r="C23"/>
  <c r="C21" l="1"/>
  <c r="D26" i="2" l="1"/>
  <c r="D22"/>
  <c r="D20"/>
  <c r="D17"/>
  <c r="D11"/>
  <c r="D7"/>
  <c r="D6" s="1"/>
  <c r="E8"/>
  <c r="E12"/>
  <c r="E13"/>
  <c r="E14"/>
  <c r="E15"/>
  <c r="E18"/>
  <c r="E19"/>
  <c r="E21"/>
  <c r="E23"/>
  <c r="E24"/>
  <c r="E25"/>
  <c r="E27"/>
  <c r="E28"/>
  <c r="E29"/>
  <c r="C7"/>
  <c r="C6" s="1"/>
  <c r="C17"/>
  <c r="C20"/>
  <c r="E20" s="1"/>
  <c r="C22"/>
  <c r="C26"/>
  <c r="C7" i="1"/>
  <c r="C11"/>
  <c r="C16"/>
  <c r="C19"/>
  <c r="C27"/>
  <c r="C6" l="1"/>
  <c r="C15"/>
  <c r="E17" i="2"/>
  <c r="E22"/>
  <c r="E11"/>
  <c r="E26"/>
  <c r="D16"/>
  <c r="D5" s="1"/>
  <c r="E7"/>
  <c r="C16"/>
  <c r="C5" s="1"/>
  <c r="E6" l="1"/>
  <c r="E5" s="1"/>
  <c r="C5" i="1"/>
  <c r="C30" i="2"/>
  <c r="E16"/>
  <c r="C31" i="1" l="1"/>
  <c r="C46" s="1"/>
  <c r="D30" i="2"/>
  <c r="E30" s="1"/>
</calcChain>
</file>

<file path=xl/sharedStrings.xml><?xml version="1.0" encoding="utf-8"?>
<sst xmlns="http://schemas.openxmlformats.org/spreadsheetml/2006/main" count="146" uniqueCount="98">
  <si>
    <t>Код бюджетной классификации, раздел</t>
  </si>
  <si>
    <t>НАЛОГОВЫЕ И НЕНАЛОГОВЫЕ ДОХОДЫ</t>
  </si>
  <si>
    <t>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</si>
  <si>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</si>
  <si>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</si>
  <si>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</si>
  <si>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</si>
  <si>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</si>
  <si>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</si>
  <si>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</si>
  <si>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</si>
  <si>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</si>
  <si>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Земельный налог</t>
  </si>
  <si>
    <t>1 06 06000 00 0000 110</t>
  </si>
  <si>
    <t>ГОСУДАРСТВЕННАЯ ПОШЛИНА</t>
  </si>
  <si>
    <t>1 08 00000 00 0000 000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</si>
  <si>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</si>
  <si>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</si>
  <si>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</si>
  <si>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</si>
  <si>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</si>
  <si>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</si>
  <si>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ОКАЗАНИЯ ПЛАТНЫХ УСЛУГ (РАБОТ) И КОМПЕНСАЦИИ ЗАТРАТ ГОСУДАРСТВА</t>
  </si>
  <si>
    <t>1 13 00000 00 0000 000</t>
  </si>
  <si>
    <t>Прочие доходы от оказания платных услуг (работ) получателями средств бюджетов поселений</t>
  </si>
  <si>
    <t>1 13 01995 10 0000 130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</si>
  <si>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</si>
  <si>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</si>
  <si>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</si>
  <si>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</si>
  <si>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Прочие безвозмездные поступления</t>
  </si>
  <si>
    <t>2 07 00000 00 0000 000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</si>
  <si>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</si>
  <si>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</si>
  <si>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ИТОГО ДОХОДОВ</t>
  </si>
  <si>
    <t>Общегосударственные вопросы</t>
  </si>
  <si>
    <t>01 00 000000 000</t>
  </si>
  <si>
    <t>Национальная оборона</t>
  </si>
  <si>
    <t>02 00 000000 000</t>
  </si>
  <si>
    <t>Национальная безопасность и правоохранительная деятельность</t>
  </si>
  <si>
    <t>03 00 000000 000</t>
  </si>
  <si>
    <t>Национальная экономика</t>
  </si>
  <si>
    <t>04 00 000000 000</t>
  </si>
  <si>
    <t>Жилищно-коммунальное хозяйство</t>
  </si>
  <si>
    <t>05 00 000000 000</t>
  </si>
  <si>
    <t>Охрана окружающей среды</t>
  </si>
  <si>
    <t>06 00 000000 000</t>
  </si>
  <si>
    <t>Образование</t>
  </si>
  <si>
    <t>07 00 000000 000</t>
  </si>
  <si>
    <t xml:space="preserve">Культура и кинематография </t>
  </si>
  <si>
    <t>08 00 000000 000</t>
  </si>
  <si>
    <t xml:space="preserve">Здравоохранение </t>
  </si>
  <si>
    <t>09 00 000000 000</t>
  </si>
  <si>
    <t>Социальная политика</t>
  </si>
  <si>
    <t>10 00 000000 000</t>
  </si>
  <si>
    <t>Физическая культура и спорт</t>
  </si>
  <si>
    <t>11 00 000000 000</t>
  </si>
  <si>
    <t>Обслуживание государственного и муниципального долга</t>
  </si>
  <si>
    <t>13 00 000000 000</t>
  </si>
  <si>
    <t>Условно утвержденные расходы</t>
  </si>
  <si>
    <t>ИТОГО РАСХОДОВ</t>
  </si>
  <si>
    <t>ДЕФИЦИТ/ПРОФИЦИТ, -/+</t>
  </si>
  <si>
    <t>тыс.руб.</t>
  </si>
  <si>
    <t xml:space="preserve">Наименование показателя </t>
  </si>
  <si>
    <t>КБК</t>
  </si>
  <si>
    <t>ЗАДОЛЖЕННОСТЬ И ПЕРЕРАСЧЕТЫ ПО ОТМЕНЕННЫМ НАЛОГАМ, СБОРАМ И ИНЫМ ОБЯЗАТЕЛЬНЫМ ПЛАТЕЖАМ</t>
  </si>
  <si>
    <t>1 09 00000 00 0000 000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</si>
  <si>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</si>
  <si>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</si>
  <si>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</si>
  <si>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</si>
  <si>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ПРОЧИЕ НЕНАЛОГОВЫЕ ДОХОДЫ</t>
  </si>
  <si>
    <t>1 17 00000 00 0000 000</t>
  </si>
  <si>
    <t>Поступление по заключительным оборотам</t>
  </si>
  <si>
    <t>1 11 05025 10 0000 120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</si>
  <si>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</si>
  <si>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</si>
  <si>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1 16 07090 10 0000 140</t>
  </si>
  <si>
    <t xml:space="preserve"> ПРОЧИЕ НЕНАЛОГОВЫЕ ДОХОДЫ</t>
  </si>
  <si>
    <t xml:space="preserve"> Прочие неналоговые доходы бюджетов сельских поселений</t>
  </si>
  <si>
    <t>1 17 05050 10 0000 180</t>
  </si>
  <si>
    <t>Павловского муниципального района</t>
  </si>
  <si>
    <t>Воронежской области</t>
  </si>
  <si>
    <t>2 02 00000 00 0000 150</t>
  </si>
  <si>
    <t>2 07 00000 00 0000 150</t>
  </si>
  <si>
    <t>НАЛОГИ НА СОВОКУПНЫЙ ДОХОД</t>
  </si>
  <si>
    <t>1 05 00000 00 0000 000</t>
  </si>
  <si>
    <t>Единый сельскохозяйственный налог</t>
  </si>
  <si>
    <t>1 05 03000 06 0000 110</t>
  </si>
  <si>
    <t xml:space="preserve"> 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</si>
  <si>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</si>
  <si>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Глава Александро-Донского сельского поселения</t>
  </si>
  <si>
    <t>В.И. Антоненко</t>
  </si>
  <si>
    <t>Оценка ожидаемого поступления доходов по заключительным оборотам Александро-Донского сельского поселения Павловского муниципального района Воронежской области
за 2024 год</t>
  </si>
  <si>
    <t>Ожидаемое поступление за 2024 год</t>
  </si>
  <si>
    <t>Всего за 2024 год</t>
  </si>
  <si>
    <t>Прогноз на 2024 год</t>
  </si>
  <si>
    <t xml:space="preserve">Прогноз доходов и расходов бюджета Александро-Донского сельского поселения Павловского муниципального района Воронежской области на 2024 год 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</si>
</sst>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</font>
    <font>
      <sz val="11"/>
      <name val="Arial Cyr"/>
      <family val="2"/>
      <charset val="204"/>
    </font>
    <font>
      <sz val="13"/>
      <name val="Arial Cyr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8" fillId="23" borderId="8" applyNumberForma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67">
    <xf numFmtId="0" fontId="1" fillId="0" borderId="0" xfId="0" applyFont="1"/>
    <xf numFmtId="0" fontId="19" fillId="0" borderId="0" xfId="0" applyFont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center"/>
    </xf>
    <xf numFmtId="0" fontId="21" fillId="0" borderId="0" xfId="0" applyFont="1" applyFill="1" applyAlignment="1">
      <alignment horizontal="left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10" xfId="0" applyFont="1" applyFill="1" applyBorder="1" applyAlignment="1">
      <alignment horizontal="center" vertical="center"/>
    </xf>
    <xf numFmtId="1" fontId="23" fillId="0" borderId="10" xfId="0" applyNumberFormat="1" applyFont="1" applyFill="1" applyBorder="1" applyAlignment="1">
      <alignment horizontal="center" vertical="center"/>
    </xf>
    <xf numFmtId="0" fontId="24" fillId="0" borderId="0" xfId="0" applyFont="1"/>
    <xf numFmtId="0" fontId="22" fillId="0" borderId="10" xfId="0" applyFont="1" applyFill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0" fontId="23" fillId="0" borderId="10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 wrapText="1"/>
    </xf>
    <xf numFmtId="1" fontId="22" fillId="0" borderId="10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wrapText="1"/>
    </xf>
    <xf numFmtId="0" fontId="23" fillId="0" borderId="10" xfId="0" applyFont="1" applyFill="1" applyBorder="1" applyAlignment="1">
      <alignment horizontal="center" vertical="center"/>
    </xf>
    <xf numFmtId="0" fontId="25" fillId="0" borderId="0" xfId="0" applyFont="1"/>
    <xf numFmtId="2" fontId="23" fillId="0" borderId="10" xfId="0" applyNumberFormat="1" applyFont="1" applyBorder="1" applyAlignment="1">
      <alignment horizontal="left"/>
    </xf>
    <xf numFmtId="49" fontId="23" fillId="0" borderId="10" xfId="0" applyNumberFormat="1" applyFont="1" applyBorder="1" applyAlignment="1">
      <alignment horizontal="center"/>
    </xf>
    <xf numFmtId="4" fontId="1" fillId="0" borderId="10" xfId="0" applyNumberFormat="1" applyFont="1" applyFill="1" applyBorder="1"/>
    <xf numFmtId="0" fontId="23" fillId="0" borderId="10" xfId="0" applyFont="1" applyFill="1" applyBorder="1" applyAlignment="1">
      <alignment horizontal="left" wrapText="1"/>
    </xf>
    <xf numFmtId="0" fontId="23" fillId="0" borderId="10" xfId="0" applyFont="1" applyBorder="1" applyAlignment="1">
      <alignment horizontal="left"/>
    </xf>
    <xf numFmtId="0" fontId="23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left"/>
    </xf>
    <xf numFmtId="4" fontId="22" fillId="0" borderId="10" xfId="0" applyNumberFormat="1" applyFont="1" applyBorder="1"/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0" xfId="0" applyFont="1" applyFill="1" applyAlignment="1">
      <alignment horizontal="left" wrapText="1"/>
    </xf>
    <xf numFmtId="49" fontId="21" fillId="0" borderId="0" xfId="0" applyNumberFormat="1" applyFont="1" applyFill="1" applyAlignment="1">
      <alignment horizontal="center"/>
    </xf>
    <xf numFmtId="164" fontId="21" fillId="0" borderId="0" xfId="0" applyNumberFormat="1" applyFont="1" applyFill="1" applyAlignment="1">
      <alignment horizontal="center"/>
    </xf>
    <xf numFmtId="0" fontId="22" fillId="0" borderId="10" xfId="0" applyFont="1" applyFill="1" applyBorder="1" applyAlignment="1">
      <alignment horizontal="left" vertical="center" wrapText="1"/>
    </xf>
    <xf numFmtId="0" fontId="26" fillId="0" borderId="0" xfId="0" applyFont="1"/>
    <xf numFmtId="0" fontId="27" fillId="0" borderId="0" xfId="0" applyFont="1" applyAlignment="1">
      <alignment horizontal="left" wrapText="1"/>
    </xf>
    <xf numFmtId="49" fontId="27" fillId="0" borderId="0" xfId="0" applyNumberFormat="1" applyFont="1" applyAlignment="1">
      <alignment horizontal="center"/>
    </xf>
    <xf numFmtId="0" fontId="27" fillId="0" borderId="0" xfId="0" applyFont="1"/>
    <xf numFmtId="2" fontId="21" fillId="0" borderId="0" xfId="0" applyNumberFormat="1" applyFont="1" applyFill="1" applyAlignment="1">
      <alignment horizontal="center"/>
    </xf>
    <xf numFmtId="2" fontId="21" fillId="0" borderId="0" xfId="0" applyNumberFormat="1" applyFont="1" applyAlignment="1">
      <alignment horizontal="center"/>
    </xf>
    <xf numFmtId="0" fontId="29" fillId="0" borderId="0" xfId="0" applyFont="1" applyAlignment="1">
      <alignment horizontal="left"/>
    </xf>
    <xf numFmtId="0" fontId="29" fillId="0" borderId="0" xfId="0" applyFont="1"/>
    <xf numFmtId="4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164" fontId="27" fillId="0" borderId="0" xfId="0" applyNumberFormat="1" applyFont="1" applyAlignment="1">
      <alignment horizontal="center" wrapText="1"/>
    </xf>
    <xf numFmtId="2" fontId="27" fillId="0" borderId="0" xfId="0" applyNumberFormat="1" applyFont="1" applyAlignment="1">
      <alignment horizontal="center"/>
    </xf>
    <xf numFmtId="164" fontId="27" fillId="0" borderId="0" xfId="0" applyNumberFormat="1" applyFont="1" applyAlignment="1">
      <alignment horizontal="center"/>
    </xf>
    <xf numFmtId="4" fontId="23" fillId="0" borderId="10" xfId="0" applyNumberFormat="1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/>
    </xf>
    <xf numFmtId="1" fontId="23" fillId="0" borderId="10" xfId="0" applyNumberFormat="1" applyFont="1" applyFill="1" applyBorder="1" applyAlignment="1">
      <alignment vertical="center" wrapText="1"/>
    </xf>
    <xf numFmtId="0" fontId="22" fillId="0" borderId="10" xfId="0" applyFont="1" applyFill="1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/>
    <xf numFmtId="4" fontId="30" fillId="0" borderId="0" xfId="0" applyNumberFormat="1" applyFont="1" applyAlignment="1">
      <alignment horizont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0" fillId="0" borderId="0" xfId="0" applyFont="1" applyFill="1" applyBorder="1" applyAlignment="1">
      <alignment horizont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164" fontId="21" fillId="0" borderId="11" xfId="0" applyNumberFormat="1" applyFont="1" applyFill="1" applyBorder="1" applyAlignment="1">
      <alignment horizontal="center" vertical="top" wrapText="1"/>
    </xf>
    <xf numFmtId="164" fontId="21" fillId="0" borderId="12" xfId="0" applyNumberFormat="1" applyFont="1" applyFill="1" applyBorder="1" applyAlignment="1">
      <alignment horizontal="center" vertical="top" wrapText="1"/>
    </xf>
    <xf numFmtId="2" fontId="21" fillId="0" borderId="11" xfId="0" applyNumberFormat="1" applyFont="1" applyFill="1" applyBorder="1" applyAlignment="1">
      <alignment horizontal="center" vertical="top" wrapText="1"/>
    </xf>
    <xf numFmtId="2" fontId="21" fillId="0" borderId="12" xfId="0" applyNumberFormat="1" applyFont="1" applyFill="1" applyBorder="1" applyAlignment="1">
      <alignment horizontal="center" vertical="top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2"/>
  <sheetViews>
    <sheetView tabSelected="1" zoomScale="90" zoomScaleNormal="90" zoomScaleSheetLayoutView="100" workbookViewId="0">
      <pane xSplit="1" ySplit="4" topLeftCell="B23" activePane="bottomRight" state="frozen"/>
      <selection pane="topRight" activeCell="B1" sqref="B1"/>
      <selection pane="bottomLeft" activeCell="A35" sqref="A35"/>
      <selection pane="bottomRight" activeCell="A2" sqref="A2"/>
    </sheetView>
  </sheetViews>
  <sheetFormatPr defaultRowHeight="12.75"/>
  <cols>
    <col min="1" max="1" width="47.42578125" style="1" customWidth="1"/>
    <col min="2" max="2" width="24.140625" style="2" customWidth="1"/>
    <col min="3" max="3" width="11.42578125" style="3" customWidth="1"/>
    <col min="4" max="4" width="10" customWidth="1"/>
  </cols>
  <sheetData>
    <row r="1" spans="1:3" ht="48.75" customHeight="1">
      <c r="A1" s="57" t="s">
        <v>97</v>
      </c>
      <c r="B1" s="57"/>
      <c r="C1" s="57"/>
    </row>
    <row r="2" spans="1:3" ht="15.75">
      <c r="A2" s="4" t="s">
        <v>89</v>
      </c>
      <c r="B2" s="5"/>
      <c r="C2" s="6"/>
    </row>
    <row r="3" spans="1:3" ht="12.75" customHeight="1">
      <c r="A3" s="58"/>
      <c r="B3" s="59" t="s">
        <v>0</v>
      </c>
      <c r="C3" s="59" t="s">
        <v>96</v>
      </c>
    </row>
    <row r="4" spans="1:3" ht="19.5" customHeight="1">
      <c r="A4" s="58"/>
      <c r="B4" s="59"/>
      <c r="C4" s="59"/>
    </row>
    <row r="5" spans="1:3" s="9" customFormat="1" ht="20.25" customHeight="1">
      <c r="A5" s="7" t="s">
        <v>1</v>
      </c>
      <c r="B5" s="8" t="s">
        <v>2</v>
      </c>
      <c r="C5" s="55">
        <f>C6+C15</f>
        <v>3302.3</v>
      </c>
    </row>
    <row r="6" spans="1:3" s="9" customFormat="1" ht="18" customHeight="1">
      <c r="A6" s="7" t="s">
        <v>3</v>
      </c>
      <c r="B6" s="8"/>
      <c r="C6" s="55">
        <f>C7+C9+C11+C14</f>
        <v>3231.3</v>
      </c>
    </row>
    <row r="7" spans="1:3" s="29" customFormat="1" ht="18" customHeight="1">
      <c r="A7" s="10" t="s">
        <v>4</v>
      </c>
      <c r="B7" s="8" t="s">
        <v>5</v>
      </c>
      <c r="C7" s="47">
        <f>C8</f>
        <v>1345</v>
      </c>
    </row>
    <row r="8" spans="1:3" s="2" customFormat="1" ht="18" customHeight="1">
      <c r="A8" s="11" t="s">
        <v>6</v>
      </c>
      <c r="B8" s="8" t="s">
        <v>7</v>
      </c>
      <c r="C8" s="47">
        <v>1345</v>
      </c>
    </row>
    <row r="9" spans="1:3" s="29" customFormat="1" ht="18" customHeight="1">
      <c r="A9" s="10" t="s">
        <v>85</v>
      </c>
      <c r="B9" s="8" t="s">
        <v>86</v>
      </c>
      <c r="C9" s="47">
        <f>C10</f>
        <v>-1941.7</v>
      </c>
    </row>
    <row r="10" spans="1:3" s="2" customFormat="1" ht="18" customHeight="1">
      <c r="A10" s="11" t="s">
        <v>87</v>
      </c>
      <c r="B10" s="8" t="s">
        <v>88</v>
      </c>
      <c r="C10" s="47">
        <v>-1941.7</v>
      </c>
    </row>
    <row r="11" spans="1:3" s="2" customFormat="1" ht="18" customHeight="1">
      <c r="A11" s="10" t="s">
        <v>8</v>
      </c>
      <c r="B11" s="8" t="s">
        <v>9</v>
      </c>
      <c r="C11" s="47">
        <f>C12+C13</f>
        <v>3822</v>
      </c>
    </row>
    <row r="12" spans="1:3" s="2" customFormat="1" ht="18" customHeight="1">
      <c r="A12" s="11" t="s">
        <v>10</v>
      </c>
      <c r="B12" s="8" t="s">
        <v>11</v>
      </c>
      <c r="C12" s="47">
        <v>392</v>
      </c>
    </row>
    <row r="13" spans="1:3" s="2" customFormat="1" ht="18" customHeight="1">
      <c r="A13" s="11" t="s">
        <v>12</v>
      </c>
      <c r="B13" s="8" t="s">
        <v>13</v>
      </c>
      <c r="C13" s="47">
        <v>3430</v>
      </c>
    </row>
    <row r="14" spans="1:3" s="2" customFormat="1" ht="18" customHeight="1">
      <c r="A14" s="10" t="s">
        <v>14</v>
      </c>
      <c r="B14" s="8" t="s">
        <v>15</v>
      </c>
      <c r="C14" s="47">
        <v>6</v>
      </c>
    </row>
    <row r="15" spans="1:3" s="2" customFormat="1" ht="18" customHeight="1">
      <c r="A15" s="7" t="s">
        <v>16</v>
      </c>
      <c r="B15" s="8"/>
      <c r="C15" s="55">
        <f>C16+C19+C21+C24+C25</f>
        <v>71</v>
      </c>
    </row>
    <row r="16" spans="1:3" s="2" customFormat="1" ht="57">
      <c r="A16" s="13" t="s">
        <v>17</v>
      </c>
      <c r="B16" s="14" t="s">
        <v>18</v>
      </c>
      <c r="C16" s="56">
        <f>C17+C18</f>
        <v>71</v>
      </c>
    </row>
    <row r="17" spans="1:3" s="2" customFormat="1" ht="93.75" customHeight="1">
      <c r="A17" s="12" t="s">
        <v>19</v>
      </c>
      <c r="B17" s="8" t="s">
        <v>74</v>
      </c>
      <c r="C17" s="47">
        <v>71</v>
      </c>
    </row>
    <row r="18" spans="1:3" s="2" customFormat="1" ht="90">
      <c r="A18" s="12" t="s">
        <v>20</v>
      </c>
      <c r="B18" s="8" t="s">
        <v>21</v>
      </c>
      <c r="C18" s="47">
        <v>0</v>
      </c>
    </row>
    <row r="19" spans="1:3" s="2" customFormat="1" ht="42.75">
      <c r="A19" s="13" t="s">
        <v>22</v>
      </c>
      <c r="B19" s="14" t="s">
        <v>23</v>
      </c>
      <c r="C19" s="56">
        <f>C20</f>
        <v>0</v>
      </c>
    </row>
    <row r="20" spans="1:3" s="2" customFormat="1" ht="36" customHeight="1">
      <c r="A20" s="12" t="s">
        <v>24</v>
      </c>
      <c r="B20" s="8" t="s">
        <v>25</v>
      </c>
      <c r="C20" s="47">
        <v>0</v>
      </c>
    </row>
    <row r="21" spans="1:3" s="2" customFormat="1" ht="36" customHeight="1">
      <c r="A21" s="13" t="s">
        <v>67</v>
      </c>
      <c r="B21" s="14" t="s">
        <v>68</v>
      </c>
      <c r="C21" s="55">
        <f>C22</f>
        <v>0</v>
      </c>
    </row>
    <row r="22" spans="1:3" s="2" customFormat="1" ht="120">
      <c r="A22" s="12" t="s">
        <v>75</v>
      </c>
      <c r="B22" s="8" t="s">
        <v>76</v>
      </c>
      <c r="C22" s="47">
        <v>0</v>
      </c>
    </row>
    <row r="23" spans="1:3" s="2" customFormat="1" ht="28.5">
      <c r="A23" s="13" t="s">
        <v>69</v>
      </c>
      <c r="B23" s="14" t="s">
        <v>70</v>
      </c>
      <c r="C23" s="55">
        <f>C24</f>
        <v>0</v>
      </c>
    </row>
    <row r="24" spans="1:3" s="2" customFormat="1" ht="90">
      <c r="A24" s="12" t="s">
        <v>90</v>
      </c>
      <c r="B24" s="8" t="s">
        <v>77</v>
      </c>
      <c r="C24" s="47">
        <v>0</v>
      </c>
    </row>
    <row r="25" spans="1:3" s="2" customFormat="1" ht="14.25">
      <c r="A25" s="13" t="s">
        <v>78</v>
      </c>
      <c r="B25" s="14" t="s">
        <v>72</v>
      </c>
      <c r="C25" s="55">
        <f>C26</f>
        <v>0</v>
      </c>
    </row>
    <row r="26" spans="1:3" s="2" customFormat="1" ht="30">
      <c r="A26" s="12" t="s">
        <v>79</v>
      </c>
      <c r="B26" s="8" t="s">
        <v>80</v>
      </c>
      <c r="C26" s="47">
        <v>0</v>
      </c>
    </row>
    <row r="27" spans="1:3" s="9" customFormat="1" ht="34.5" customHeight="1">
      <c r="A27" s="13" t="s">
        <v>26</v>
      </c>
      <c r="B27" s="14" t="s">
        <v>27</v>
      </c>
      <c r="C27" s="55">
        <f>C28+C29+C30</f>
        <v>17222.5</v>
      </c>
    </row>
    <row r="28" spans="1:3" s="2" customFormat="1" ht="34.5" customHeight="1">
      <c r="A28" s="15" t="s">
        <v>28</v>
      </c>
      <c r="B28" s="16" t="s">
        <v>29</v>
      </c>
      <c r="C28" s="47">
        <v>13407.9</v>
      </c>
    </row>
    <row r="29" spans="1:3" s="2" customFormat="1" ht="30" customHeight="1">
      <c r="A29" s="15" t="s">
        <v>30</v>
      </c>
      <c r="B29" s="16" t="s">
        <v>31</v>
      </c>
      <c r="C29" s="47">
        <v>3814.6</v>
      </c>
    </row>
    <row r="30" spans="1:3" s="2" customFormat="1" ht="45.75" customHeight="1">
      <c r="A30" s="15" t="s">
        <v>32</v>
      </c>
      <c r="B30" s="16" t="s">
        <v>33</v>
      </c>
      <c r="C30" s="47">
        <v>0</v>
      </c>
    </row>
    <row r="31" spans="1:3" s="17" customFormat="1" ht="24" customHeight="1">
      <c r="A31" s="13" t="s">
        <v>34</v>
      </c>
      <c r="B31" s="11"/>
      <c r="C31" s="55">
        <f>C5+C27</f>
        <v>20524.8</v>
      </c>
    </row>
    <row r="32" spans="1:3" ht="15">
      <c r="A32" s="18" t="s">
        <v>35</v>
      </c>
      <c r="B32" s="19" t="s">
        <v>36</v>
      </c>
      <c r="C32" s="20">
        <v>6630</v>
      </c>
    </row>
    <row r="33" spans="1:3" ht="15">
      <c r="A33" s="18" t="s">
        <v>37</v>
      </c>
      <c r="B33" s="19" t="s">
        <v>38</v>
      </c>
      <c r="C33" s="20">
        <v>340.5</v>
      </c>
    </row>
    <row r="34" spans="1:3" ht="30">
      <c r="A34" s="21" t="s">
        <v>39</v>
      </c>
      <c r="B34" s="19" t="s">
        <v>40</v>
      </c>
      <c r="C34" s="20">
        <v>380</v>
      </c>
    </row>
    <row r="35" spans="1:3" ht="15">
      <c r="A35" s="21" t="s">
        <v>41</v>
      </c>
      <c r="B35" s="19" t="s">
        <v>42</v>
      </c>
      <c r="C35" s="20">
        <v>1575.9</v>
      </c>
    </row>
    <row r="36" spans="1:3" ht="14.25" customHeight="1">
      <c r="A36" s="21" t="s">
        <v>43</v>
      </c>
      <c r="B36" s="19" t="s">
        <v>44</v>
      </c>
      <c r="C36" s="20">
        <v>6569.2</v>
      </c>
    </row>
    <row r="37" spans="1:3" ht="1.5" hidden="1" customHeight="1">
      <c r="A37" s="21" t="s">
        <v>45</v>
      </c>
      <c r="B37" s="19" t="s">
        <v>46</v>
      </c>
      <c r="C37" s="20"/>
    </row>
    <row r="38" spans="1:3" ht="15" hidden="1">
      <c r="A38" s="21" t="s">
        <v>47</v>
      </c>
      <c r="B38" s="19" t="s">
        <v>48</v>
      </c>
      <c r="C38" s="20"/>
    </row>
    <row r="39" spans="1:3" ht="15">
      <c r="A39" s="21" t="s">
        <v>49</v>
      </c>
      <c r="B39" s="19" t="s">
        <v>50</v>
      </c>
      <c r="C39" s="20">
        <v>6104</v>
      </c>
    </row>
    <row r="40" spans="1:3" ht="15">
      <c r="A40" s="21" t="s">
        <v>51</v>
      </c>
      <c r="B40" s="19" t="s">
        <v>52</v>
      </c>
      <c r="C40" s="20">
        <v>0</v>
      </c>
    </row>
    <row r="41" spans="1:3" ht="15">
      <c r="A41" s="21" t="s">
        <v>53</v>
      </c>
      <c r="B41" s="19" t="s">
        <v>54</v>
      </c>
      <c r="C41" s="20">
        <v>100</v>
      </c>
    </row>
    <row r="42" spans="1:3" ht="15">
      <c r="A42" s="21" t="s">
        <v>55</v>
      </c>
      <c r="B42" s="19" t="s">
        <v>56</v>
      </c>
      <c r="C42" s="20">
        <v>57</v>
      </c>
    </row>
    <row r="43" spans="1:3" ht="30">
      <c r="A43" s="21" t="s">
        <v>57</v>
      </c>
      <c r="B43" s="19" t="s">
        <v>58</v>
      </c>
      <c r="C43" s="20">
        <v>0</v>
      </c>
    </row>
    <row r="44" spans="1:3" ht="15">
      <c r="A44" s="22" t="s">
        <v>59</v>
      </c>
      <c r="B44" s="23"/>
      <c r="C44" s="20"/>
    </row>
    <row r="45" spans="1:3" s="17" customFormat="1" ht="20.25" customHeight="1">
      <c r="A45" s="24" t="s">
        <v>60</v>
      </c>
      <c r="B45" s="24"/>
      <c r="C45" s="25">
        <f>SUM(C32:C44)</f>
        <v>21756.6</v>
      </c>
    </row>
    <row r="46" spans="1:3" s="17" customFormat="1" ht="20.25" customHeight="1">
      <c r="A46" s="24" t="s">
        <v>61</v>
      </c>
      <c r="B46" s="24"/>
      <c r="C46" s="25">
        <f>C31-C45</f>
        <v>-1231.7999999999993</v>
      </c>
    </row>
    <row r="47" spans="1:3" ht="14.25">
      <c r="A47" s="40"/>
      <c r="B47" s="41"/>
      <c r="C47" s="42"/>
    </row>
    <row r="48" spans="1:3" ht="16.5">
      <c r="A48" s="52" t="s">
        <v>91</v>
      </c>
      <c r="B48" s="53"/>
      <c r="C48" s="54"/>
    </row>
    <row r="49" spans="1:3" ht="16.5">
      <c r="A49" s="52" t="s">
        <v>81</v>
      </c>
      <c r="B49" s="37"/>
      <c r="C49" s="46"/>
    </row>
    <row r="50" spans="1:3" ht="16.5">
      <c r="A50" s="52" t="s">
        <v>82</v>
      </c>
      <c r="B50" s="60" t="s">
        <v>92</v>
      </c>
      <c r="C50" s="60"/>
    </row>
    <row r="51" spans="1:3" ht="14.25">
      <c r="A51" s="40"/>
      <c r="B51" s="41"/>
      <c r="C51" s="43"/>
    </row>
    <row r="52" spans="1:3" ht="14.25">
      <c r="A52" s="40"/>
      <c r="B52" s="41"/>
      <c r="C52" s="43"/>
    </row>
  </sheetData>
  <mergeCells count="5">
    <mergeCell ref="A1:C1"/>
    <mergeCell ref="A3:A4"/>
    <mergeCell ref="B3:B4"/>
    <mergeCell ref="C3:C4"/>
    <mergeCell ref="B50:C50"/>
  </mergeCells>
  <pageMargins left="0.78749999999999998" right="0.39374999999999999" top="0.39374999999999999" bottom="0.39374999999999999" header="0.51180555555555562" footer="0.51180555555555562"/>
  <pageSetup paperSize="9" scale="8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4"/>
  <sheetViews>
    <sheetView zoomScale="90" zoomScaleNormal="90" zoomScaleSheetLayoutView="100"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C30" sqref="C30"/>
    </sheetView>
  </sheetViews>
  <sheetFormatPr defaultColWidth="9.140625" defaultRowHeight="15.75"/>
  <cols>
    <col min="1" max="1" width="71.85546875" style="26" customWidth="1"/>
    <col min="2" max="2" width="22" style="27" customWidth="1"/>
    <col min="3" max="3" width="15.140625" style="28" customWidth="1"/>
    <col min="4" max="4" width="12.7109375" style="39" customWidth="1"/>
    <col min="5" max="5" width="11" style="39" customWidth="1"/>
    <col min="6" max="16384" width="9.140625" style="29"/>
  </cols>
  <sheetData>
    <row r="1" spans="1:5" ht="51.75" customHeight="1">
      <c r="A1" s="61" t="s">
        <v>93</v>
      </c>
      <c r="B1" s="61"/>
      <c r="C1" s="61"/>
      <c r="D1" s="61"/>
      <c r="E1" s="61"/>
    </row>
    <row r="2" spans="1:5" ht="22.5" customHeight="1">
      <c r="A2" s="30"/>
      <c r="B2" s="31"/>
      <c r="C2" s="32"/>
      <c r="D2" s="38"/>
      <c r="E2" s="38" t="s">
        <v>62</v>
      </c>
    </row>
    <row r="3" spans="1:5" ht="15.75" customHeight="1">
      <c r="A3" s="59" t="s">
        <v>63</v>
      </c>
      <c r="B3" s="62" t="s">
        <v>64</v>
      </c>
      <c r="C3" s="63" t="s">
        <v>94</v>
      </c>
      <c r="D3" s="65" t="s">
        <v>73</v>
      </c>
      <c r="E3" s="65" t="s">
        <v>95</v>
      </c>
    </row>
    <row r="4" spans="1:5" ht="70.5" customHeight="1">
      <c r="A4" s="59"/>
      <c r="B4" s="62"/>
      <c r="C4" s="64"/>
      <c r="D4" s="66"/>
      <c r="E4" s="66"/>
    </row>
    <row r="5" spans="1:5" ht="31.5" customHeight="1">
      <c r="A5" s="7" t="s">
        <v>1</v>
      </c>
      <c r="B5" s="8" t="s">
        <v>2</v>
      </c>
      <c r="C5" s="47">
        <f>C6+C16</f>
        <v>3302.3</v>
      </c>
      <c r="D5" s="47">
        <f t="shared" ref="D5:E5" si="0">D6+D16</f>
        <v>0</v>
      </c>
      <c r="E5" s="47">
        <f t="shared" si="0"/>
        <v>3302.3</v>
      </c>
    </row>
    <row r="6" spans="1:5" ht="21" customHeight="1">
      <c r="A6" s="7" t="s">
        <v>3</v>
      </c>
      <c r="B6" s="8"/>
      <c r="C6" s="47">
        <f>C7+C9+C11+C14</f>
        <v>3231.3</v>
      </c>
      <c r="D6" s="47">
        <f t="shared" ref="D6:E6" si="1">D7+D9+D11+D14</f>
        <v>0</v>
      </c>
      <c r="E6" s="47">
        <f t="shared" si="1"/>
        <v>3231.3</v>
      </c>
    </row>
    <row r="7" spans="1:5" ht="30" customHeight="1">
      <c r="A7" s="10" t="s">
        <v>4</v>
      </c>
      <c r="B7" s="8" t="s">
        <v>5</v>
      </c>
      <c r="C7" s="47">
        <f>C8</f>
        <v>1345</v>
      </c>
      <c r="D7" s="47">
        <f>D8</f>
        <v>0</v>
      </c>
      <c r="E7" s="47">
        <f t="shared" ref="E7:E30" si="2">C7+D7</f>
        <v>1345</v>
      </c>
    </row>
    <row r="8" spans="1:5" ht="20.25" customHeight="1">
      <c r="A8" s="11" t="s">
        <v>6</v>
      </c>
      <c r="B8" s="8" t="s">
        <v>7</v>
      </c>
      <c r="C8" s="47">
        <v>1345</v>
      </c>
      <c r="D8" s="47">
        <v>0</v>
      </c>
      <c r="E8" s="47">
        <f t="shared" si="2"/>
        <v>1345</v>
      </c>
    </row>
    <row r="9" spans="1:5" ht="18" customHeight="1">
      <c r="A9" s="10" t="s">
        <v>85</v>
      </c>
      <c r="B9" s="8" t="s">
        <v>86</v>
      </c>
      <c r="C9" s="47">
        <f>C10</f>
        <v>-1941.7</v>
      </c>
      <c r="D9" s="47">
        <v>0</v>
      </c>
      <c r="E9" s="47">
        <f t="shared" si="2"/>
        <v>-1941.7</v>
      </c>
    </row>
    <row r="10" spans="1:5" ht="18" customHeight="1">
      <c r="A10" s="11" t="s">
        <v>87</v>
      </c>
      <c r="B10" s="8" t="s">
        <v>88</v>
      </c>
      <c r="C10" s="47">
        <v>-1941.7</v>
      </c>
      <c r="D10" s="47">
        <v>0</v>
      </c>
      <c r="E10" s="47">
        <f t="shared" si="2"/>
        <v>-1941.7</v>
      </c>
    </row>
    <row r="11" spans="1:5" ht="18" customHeight="1">
      <c r="A11" s="10" t="s">
        <v>8</v>
      </c>
      <c r="B11" s="8" t="s">
        <v>9</v>
      </c>
      <c r="C11" s="47">
        <f>C12+C13</f>
        <v>3822</v>
      </c>
      <c r="D11" s="47">
        <f>D12+D13</f>
        <v>0</v>
      </c>
      <c r="E11" s="47">
        <f t="shared" si="2"/>
        <v>3822</v>
      </c>
    </row>
    <row r="12" spans="1:5" ht="18" customHeight="1">
      <c r="A12" s="11" t="s">
        <v>10</v>
      </c>
      <c r="B12" s="8" t="s">
        <v>11</v>
      </c>
      <c r="C12" s="47">
        <v>392</v>
      </c>
      <c r="D12" s="47">
        <v>0</v>
      </c>
      <c r="E12" s="47">
        <f t="shared" si="2"/>
        <v>392</v>
      </c>
    </row>
    <row r="13" spans="1:5" ht="18" customHeight="1">
      <c r="A13" s="11" t="s">
        <v>12</v>
      </c>
      <c r="B13" s="8" t="s">
        <v>13</v>
      </c>
      <c r="C13" s="47">
        <v>3430</v>
      </c>
      <c r="D13" s="47">
        <v>0</v>
      </c>
      <c r="E13" s="47">
        <f t="shared" si="2"/>
        <v>3430</v>
      </c>
    </row>
    <row r="14" spans="1:5" ht="22.5" customHeight="1">
      <c r="A14" s="10" t="s">
        <v>14</v>
      </c>
      <c r="B14" s="8" t="s">
        <v>15</v>
      </c>
      <c r="C14" s="47">
        <v>6</v>
      </c>
      <c r="D14" s="47">
        <v>0</v>
      </c>
      <c r="E14" s="47">
        <f t="shared" si="2"/>
        <v>6</v>
      </c>
    </row>
    <row r="15" spans="1:5" ht="39" customHeight="1">
      <c r="A15" s="33" t="s">
        <v>65</v>
      </c>
      <c r="B15" s="8" t="s">
        <v>66</v>
      </c>
      <c r="C15" s="47">
        <v>0</v>
      </c>
      <c r="D15" s="47"/>
      <c r="E15" s="47">
        <f t="shared" si="2"/>
        <v>0</v>
      </c>
    </row>
    <row r="16" spans="1:5" ht="21" customHeight="1">
      <c r="A16" s="7" t="s">
        <v>16</v>
      </c>
      <c r="B16" s="8"/>
      <c r="C16" s="47">
        <f>C17+C20+C22+C24+C25</f>
        <v>71</v>
      </c>
      <c r="D16" s="47">
        <f>D17+D20+D22+D24+D25</f>
        <v>0</v>
      </c>
      <c r="E16" s="47">
        <f t="shared" si="2"/>
        <v>71</v>
      </c>
    </row>
    <row r="17" spans="1:5" ht="44.25" customHeight="1">
      <c r="A17" s="13" t="s">
        <v>17</v>
      </c>
      <c r="B17" s="8" t="s">
        <v>18</v>
      </c>
      <c r="C17" s="48">
        <f>C18+C19</f>
        <v>71</v>
      </c>
      <c r="D17" s="48">
        <f>D18+D19</f>
        <v>0</v>
      </c>
      <c r="E17" s="47">
        <f t="shared" si="2"/>
        <v>71</v>
      </c>
    </row>
    <row r="18" spans="1:5" ht="65.25" customHeight="1">
      <c r="A18" s="12" t="s">
        <v>19</v>
      </c>
      <c r="B18" s="8" t="s">
        <v>74</v>
      </c>
      <c r="C18" s="47">
        <v>71</v>
      </c>
      <c r="D18" s="47">
        <v>0</v>
      </c>
      <c r="E18" s="47">
        <f t="shared" si="2"/>
        <v>71</v>
      </c>
    </row>
    <row r="19" spans="1:5" ht="59.25" customHeight="1">
      <c r="A19" s="12" t="s">
        <v>20</v>
      </c>
      <c r="B19" s="8" t="s">
        <v>21</v>
      </c>
      <c r="C19" s="47">
        <v>0</v>
      </c>
      <c r="D19" s="47">
        <v>0</v>
      </c>
      <c r="E19" s="47">
        <f t="shared" si="2"/>
        <v>0</v>
      </c>
    </row>
    <row r="20" spans="1:5" ht="28.5">
      <c r="A20" s="13" t="s">
        <v>22</v>
      </c>
      <c r="B20" s="8" t="s">
        <v>23</v>
      </c>
      <c r="C20" s="48">
        <f>C21</f>
        <v>0</v>
      </c>
      <c r="D20" s="48">
        <f>D21</f>
        <v>0</v>
      </c>
      <c r="E20" s="47">
        <f t="shared" si="2"/>
        <v>0</v>
      </c>
    </row>
    <row r="21" spans="1:5" ht="33.75" customHeight="1">
      <c r="A21" s="12" t="s">
        <v>24</v>
      </c>
      <c r="B21" s="8" t="s">
        <v>25</v>
      </c>
      <c r="C21" s="47">
        <v>0</v>
      </c>
      <c r="D21" s="47">
        <v>0</v>
      </c>
      <c r="E21" s="47">
        <f t="shared" si="2"/>
        <v>0</v>
      </c>
    </row>
    <row r="22" spans="1:5" ht="36.75" customHeight="1">
      <c r="A22" s="13" t="s">
        <v>67</v>
      </c>
      <c r="B22" s="8" t="s">
        <v>68</v>
      </c>
      <c r="C22" s="47">
        <f>C23</f>
        <v>0</v>
      </c>
      <c r="D22" s="47">
        <f>D23</f>
        <v>0</v>
      </c>
      <c r="E22" s="47">
        <f t="shared" si="2"/>
        <v>0</v>
      </c>
    </row>
    <row r="23" spans="1:5" ht="75">
      <c r="A23" s="50" t="s">
        <v>75</v>
      </c>
      <c r="B23" s="8" t="s">
        <v>76</v>
      </c>
      <c r="C23" s="47">
        <v>0</v>
      </c>
      <c r="D23" s="47">
        <v>0</v>
      </c>
      <c r="E23" s="47">
        <f t="shared" si="2"/>
        <v>0</v>
      </c>
    </row>
    <row r="24" spans="1:5">
      <c r="A24" s="13" t="s">
        <v>69</v>
      </c>
      <c r="B24" s="8" t="s">
        <v>70</v>
      </c>
      <c r="C24" s="47">
        <v>0</v>
      </c>
      <c r="D24" s="47">
        <v>0</v>
      </c>
      <c r="E24" s="47">
        <f t="shared" si="2"/>
        <v>0</v>
      </c>
    </row>
    <row r="25" spans="1:5" s="34" customFormat="1" ht="23.25" customHeight="1">
      <c r="A25" s="13" t="s">
        <v>71</v>
      </c>
      <c r="B25" s="8" t="s">
        <v>72</v>
      </c>
      <c r="C25" s="47">
        <v>0</v>
      </c>
      <c r="D25" s="47">
        <v>0</v>
      </c>
      <c r="E25" s="47">
        <f t="shared" si="2"/>
        <v>0</v>
      </c>
    </row>
    <row r="26" spans="1:5" s="34" customFormat="1" ht="23.25" customHeight="1">
      <c r="A26" s="13" t="s">
        <v>26</v>
      </c>
      <c r="B26" s="14" t="s">
        <v>27</v>
      </c>
      <c r="C26" s="47">
        <f>C27+C28+C29</f>
        <v>17222.5</v>
      </c>
      <c r="D26" s="47">
        <f>D27+D28+D29</f>
        <v>0</v>
      </c>
      <c r="E26" s="47">
        <f t="shared" si="2"/>
        <v>17222.5</v>
      </c>
    </row>
    <row r="27" spans="1:5" ht="32.25" customHeight="1">
      <c r="A27" s="15" t="s">
        <v>28</v>
      </c>
      <c r="B27" s="16" t="s">
        <v>83</v>
      </c>
      <c r="C27" s="47">
        <v>13407.9</v>
      </c>
      <c r="D27" s="47">
        <v>0</v>
      </c>
      <c r="E27" s="47">
        <f t="shared" si="2"/>
        <v>13407.9</v>
      </c>
    </row>
    <row r="28" spans="1:5" s="5" customFormat="1" ht="21" customHeight="1">
      <c r="A28" s="15" t="s">
        <v>30</v>
      </c>
      <c r="B28" s="16" t="s">
        <v>84</v>
      </c>
      <c r="C28" s="47">
        <v>3814.6</v>
      </c>
      <c r="D28" s="47">
        <v>0</v>
      </c>
      <c r="E28" s="47">
        <f t="shared" si="2"/>
        <v>3814.6</v>
      </c>
    </row>
    <row r="29" spans="1:5" ht="32.25" customHeight="1">
      <c r="A29" s="15" t="s">
        <v>32</v>
      </c>
      <c r="B29" s="16" t="s">
        <v>33</v>
      </c>
      <c r="C29" s="47">
        <v>0</v>
      </c>
      <c r="D29" s="47">
        <v>0</v>
      </c>
      <c r="E29" s="47">
        <f t="shared" si="2"/>
        <v>0</v>
      </c>
    </row>
    <row r="30" spans="1:5" s="34" customFormat="1" ht="22.5" customHeight="1">
      <c r="A30" s="51" t="s">
        <v>34</v>
      </c>
      <c r="B30" s="49"/>
      <c r="C30" s="47">
        <f>C5+C26</f>
        <v>20524.8</v>
      </c>
      <c r="D30" s="47">
        <f>D5+D26</f>
        <v>0</v>
      </c>
      <c r="E30" s="47">
        <f t="shared" si="2"/>
        <v>20524.8</v>
      </c>
    </row>
    <row r="32" spans="1:5" s="37" customFormat="1" ht="16.5">
      <c r="A32" s="35" t="s">
        <v>91</v>
      </c>
      <c r="B32" s="36"/>
      <c r="C32" s="44"/>
      <c r="D32" s="45"/>
      <c r="E32" s="45"/>
    </row>
    <row r="33" spans="1:5" s="37" customFormat="1" ht="16.5">
      <c r="A33" s="35" t="s">
        <v>81</v>
      </c>
      <c r="B33" s="36"/>
      <c r="C33" s="44"/>
      <c r="D33" s="45"/>
      <c r="E33" s="45"/>
    </row>
    <row r="34" spans="1:5" s="37" customFormat="1" ht="16.5">
      <c r="A34" s="35" t="s">
        <v>82</v>
      </c>
      <c r="B34" s="36" t="s">
        <v>92</v>
      </c>
      <c r="C34" s="46"/>
      <c r="D34" s="45"/>
      <c r="E34" s="45"/>
    </row>
  </sheetData>
  <mergeCells count="6">
    <mergeCell ref="A1:E1"/>
    <mergeCell ref="A3:A4"/>
    <mergeCell ref="B3:B4"/>
    <mergeCell ref="C3:C4"/>
    <mergeCell ref="D3:D4"/>
    <mergeCell ref="E3:E4"/>
  </mergeCells>
  <pageMargins left="0.78749999999999998" right="0.39374999999999999" top="0.39374999999999999" bottom="0.39374999999999999" header="0.51180555555555562" footer="0.51180555555555562"/>
  <pageSetup paperSize="9" scale="9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прогноз кон_ бюд_</vt:lpstr>
      <vt:lpstr>окончат_ ожид_ поступление</vt:lpstr>
      <vt:lpstr>'прогноз кон_ бюд_'!Заголовки_для_печати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cbuh</cp:lastModifiedBy>
  <cp:lastPrinted>2021-11-03T13:14:22Z</cp:lastPrinted>
  <dcterms:created xsi:type="dcterms:W3CDTF">2015-11-30T10:02:17Z</dcterms:created>
  <dcterms:modified xsi:type="dcterms:W3CDTF">2024-11-28T12:40:29Z</dcterms:modified>
</cp:coreProperties>
</file>