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прил.1!$A$1:$K$77</definedName>
    <definedName name="_xlnm.Print_Area" localSheetId="1">прил.2!$A$1:$F$65</definedName>
    <definedName name="_xlnm.Print_Area" localSheetId="2">прил.3!$A$1:$H$101</definedName>
    <definedName name="_xlnm.Print_Area" localSheetId="3">прил.4!$A$1:$K$167</definedName>
    <definedName name="_xlnm.Print_Area" localSheetId="4">прил.5!$A$1:$J$114</definedName>
    <definedName name="_xlnm.Print_Area" localSheetId="5">прил.6!$A$1:$C$69</definedName>
  </definedNames>
  <calcPr calcId="124519"/>
</workbook>
</file>

<file path=xl/calcChain.xml><?xml version="1.0" encoding="utf-8"?>
<calcChain xmlns="http://schemas.openxmlformats.org/spreadsheetml/2006/main">
  <c r="I12" i="6"/>
  <c r="F12" s="1"/>
  <c r="G16"/>
  <c r="H16"/>
  <c r="I16"/>
  <c r="J16"/>
  <c r="F16"/>
  <c r="F66"/>
  <c r="G69"/>
  <c r="H69"/>
  <c r="I69"/>
  <c r="J69"/>
  <c r="F69"/>
  <c r="F75"/>
  <c r="I75"/>
  <c r="F80"/>
  <c r="J41" i="5"/>
  <c r="H123"/>
  <c r="J123"/>
  <c r="H66"/>
  <c r="D35" i="3"/>
  <c r="I106" i="6"/>
  <c r="F31"/>
  <c r="H146" i="5"/>
  <c r="I146"/>
  <c r="J146"/>
  <c r="K146"/>
  <c r="G146"/>
  <c r="G36"/>
  <c r="I36"/>
  <c r="F66"/>
  <c r="F71"/>
  <c r="F36"/>
  <c r="D55" i="3"/>
  <c r="D58"/>
  <c r="E55"/>
  <c r="G55"/>
  <c r="G69"/>
  <c r="H147" i="5"/>
  <c r="G147"/>
  <c r="F147"/>
  <c r="F76"/>
  <c r="G76"/>
  <c r="H76"/>
  <c r="D84"/>
  <c r="E46"/>
  <c r="D80" i="3" l="1"/>
  <c r="I35" i="6"/>
  <c r="G56" i="5" l="1"/>
  <c r="E56"/>
  <c r="D56"/>
  <c r="D76" l="1"/>
  <c r="E76"/>
  <c r="E108" l="1"/>
  <c r="I71" i="6" l="1"/>
  <c r="E41" i="5"/>
  <c r="D128" l="1"/>
  <c r="E128"/>
  <c r="F128"/>
  <c r="G128"/>
  <c r="H128"/>
  <c r="I128"/>
  <c r="J128"/>
  <c r="K128"/>
  <c r="E68" i="3"/>
  <c r="E66" s="1"/>
  <c r="F68"/>
  <c r="F66" s="1"/>
  <c r="G68"/>
  <c r="G66" s="1"/>
  <c r="H68"/>
  <c r="H66" s="1"/>
  <c r="F90"/>
  <c r="E92"/>
  <c r="E90" s="1"/>
  <c r="F92"/>
  <c r="G92"/>
  <c r="G90" s="1"/>
  <c r="H92"/>
  <c r="H90" s="1"/>
  <c r="E99"/>
  <c r="F99"/>
  <c r="G99"/>
  <c r="H99"/>
  <c r="D101"/>
  <c r="D99" s="1"/>
  <c r="E96"/>
  <c r="F96"/>
  <c r="G96"/>
  <c r="H96"/>
  <c r="D98"/>
  <c r="D96" s="1"/>
  <c r="E93"/>
  <c r="F93"/>
  <c r="G93"/>
  <c r="H93"/>
  <c r="D95"/>
  <c r="D93" s="1"/>
  <c r="E77"/>
  <c r="E75" s="1"/>
  <c r="F77"/>
  <c r="F75" s="1"/>
  <c r="G77"/>
  <c r="G75" s="1"/>
  <c r="H77"/>
  <c r="E87"/>
  <c r="F87"/>
  <c r="G87"/>
  <c r="H87"/>
  <c r="D89"/>
  <c r="D87" s="1"/>
  <c r="E84"/>
  <c r="F84"/>
  <c r="G84"/>
  <c r="H84"/>
  <c r="D86"/>
  <c r="D84" s="1"/>
  <c r="E81"/>
  <c r="F81"/>
  <c r="G81"/>
  <c r="H81"/>
  <c r="D83"/>
  <c r="D81" s="1"/>
  <c r="E78"/>
  <c r="F78"/>
  <c r="G78"/>
  <c r="H78"/>
  <c r="E72"/>
  <c r="F72"/>
  <c r="G72"/>
  <c r="H72"/>
  <c r="D74"/>
  <c r="D72" s="1"/>
  <c r="E69"/>
  <c r="F69"/>
  <c r="H69"/>
  <c r="D71"/>
  <c r="D69" s="1"/>
  <c r="E26"/>
  <c r="E24" s="1"/>
  <c r="F26"/>
  <c r="G26"/>
  <c r="H26"/>
  <c r="H24" s="1"/>
  <c r="E57"/>
  <c r="F57"/>
  <c r="F55" s="1"/>
  <c r="G57"/>
  <c r="H57"/>
  <c r="H16" s="1"/>
  <c r="F58"/>
  <c r="H58"/>
  <c r="D61"/>
  <c r="E62"/>
  <c r="F62"/>
  <c r="G62"/>
  <c r="H62"/>
  <c r="D65"/>
  <c r="D62" s="1"/>
  <c r="E52"/>
  <c r="F52"/>
  <c r="G52"/>
  <c r="H52"/>
  <c r="D54"/>
  <c r="D52" s="1"/>
  <c r="E49"/>
  <c r="F49"/>
  <c r="G49"/>
  <c r="H49"/>
  <c r="D51"/>
  <c r="D49" s="1"/>
  <c r="E46"/>
  <c r="F46"/>
  <c r="G46"/>
  <c r="H46"/>
  <c r="D48"/>
  <c r="D46" s="1"/>
  <c r="E43"/>
  <c r="F43"/>
  <c r="G43"/>
  <c r="H43"/>
  <c r="D45"/>
  <c r="D43" s="1"/>
  <c r="E40"/>
  <c r="F40"/>
  <c r="G40"/>
  <c r="H40"/>
  <c r="D42"/>
  <c r="D40" s="1"/>
  <c r="E37"/>
  <c r="F37"/>
  <c r="G37"/>
  <c r="H37"/>
  <c r="D39"/>
  <c r="E33"/>
  <c r="F33"/>
  <c r="G33"/>
  <c r="H33"/>
  <c r="D33"/>
  <c r="E30"/>
  <c r="F30"/>
  <c r="G30"/>
  <c r="H30"/>
  <c r="D32"/>
  <c r="D30" s="1"/>
  <c r="E27"/>
  <c r="F27"/>
  <c r="G27"/>
  <c r="H27"/>
  <c r="D29"/>
  <c r="D27" s="1"/>
  <c r="G24" l="1"/>
  <c r="G15"/>
  <c r="D92"/>
  <c r="D90" s="1"/>
  <c r="E16"/>
  <c r="F15"/>
  <c r="H15"/>
  <c r="H13" s="1"/>
  <c r="D26"/>
  <c r="G16"/>
  <c r="H55"/>
  <c r="H75"/>
  <c r="F24"/>
  <c r="D68"/>
  <c r="D66" s="1"/>
  <c r="D57"/>
  <c r="F16"/>
  <c r="D77"/>
  <c r="D75" s="1"/>
  <c r="E15"/>
  <c r="E13" s="1"/>
  <c r="D37"/>
  <c r="D78"/>
  <c r="E147" i="5"/>
  <c r="I147"/>
  <c r="J147"/>
  <c r="K147"/>
  <c r="D147"/>
  <c r="E146"/>
  <c r="D146"/>
  <c r="E145"/>
  <c r="F145"/>
  <c r="G145"/>
  <c r="H145"/>
  <c r="I145"/>
  <c r="J145"/>
  <c r="K145"/>
  <c r="D145"/>
  <c r="E144"/>
  <c r="F144"/>
  <c r="G144"/>
  <c r="H144"/>
  <c r="I144"/>
  <c r="J144"/>
  <c r="K144"/>
  <c r="D144"/>
  <c r="D143" s="1"/>
  <c r="E158"/>
  <c r="F158"/>
  <c r="G158"/>
  <c r="H158"/>
  <c r="I158"/>
  <c r="J158"/>
  <c r="K158"/>
  <c r="D158"/>
  <c r="E153"/>
  <c r="F153"/>
  <c r="G153"/>
  <c r="H153"/>
  <c r="I153"/>
  <c r="J153"/>
  <c r="K153"/>
  <c r="D153"/>
  <c r="E148"/>
  <c r="F148"/>
  <c r="G148"/>
  <c r="H148"/>
  <c r="I148"/>
  <c r="K148"/>
  <c r="D148"/>
  <c r="E122"/>
  <c r="F122"/>
  <c r="G122"/>
  <c r="H122"/>
  <c r="I122"/>
  <c r="J122"/>
  <c r="K122"/>
  <c r="D122"/>
  <c r="E121"/>
  <c r="F121"/>
  <c r="G121"/>
  <c r="H121"/>
  <c r="I121"/>
  <c r="J121"/>
  <c r="K121"/>
  <c r="D121"/>
  <c r="E120"/>
  <c r="F120"/>
  <c r="G120"/>
  <c r="H120"/>
  <c r="I120"/>
  <c r="J120"/>
  <c r="K120"/>
  <c r="D120"/>
  <c r="E119"/>
  <c r="F119"/>
  <c r="G119"/>
  <c r="H119"/>
  <c r="I119"/>
  <c r="J119"/>
  <c r="K119"/>
  <c r="D119"/>
  <c r="E138"/>
  <c r="F138"/>
  <c r="G138"/>
  <c r="H138"/>
  <c r="I138"/>
  <c r="J138"/>
  <c r="K138"/>
  <c r="D138"/>
  <c r="E133"/>
  <c r="F133"/>
  <c r="G133"/>
  <c r="H133"/>
  <c r="I133"/>
  <c r="J133"/>
  <c r="K133"/>
  <c r="D133"/>
  <c r="E123"/>
  <c r="F123"/>
  <c r="G123"/>
  <c r="I123"/>
  <c r="K123"/>
  <c r="D123"/>
  <c r="E107"/>
  <c r="F107"/>
  <c r="G107"/>
  <c r="H107"/>
  <c r="I107"/>
  <c r="J107"/>
  <c r="K107"/>
  <c r="E106"/>
  <c r="F106"/>
  <c r="G106"/>
  <c r="H106"/>
  <c r="I106"/>
  <c r="J106"/>
  <c r="K106"/>
  <c r="E105"/>
  <c r="F105"/>
  <c r="G105"/>
  <c r="H105"/>
  <c r="I105"/>
  <c r="J105"/>
  <c r="K105"/>
  <c r="E104"/>
  <c r="F104"/>
  <c r="G104"/>
  <c r="H104"/>
  <c r="I104"/>
  <c r="J104"/>
  <c r="K104"/>
  <c r="D107"/>
  <c r="D106"/>
  <c r="D105"/>
  <c r="D104"/>
  <c r="E113"/>
  <c r="F113"/>
  <c r="G113"/>
  <c r="H113"/>
  <c r="I113"/>
  <c r="J113"/>
  <c r="K113"/>
  <c r="D113"/>
  <c r="F108"/>
  <c r="G108"/>
  <c r="H108"/>
  <c r="I108"/>
  <c r="J108"/>
  <c r="K108"/>
  <c r="D108"/>
  <c r="E85"/>
  <c r="E17" s="1"/>
  <c r="F85"/>
  <c r="G85"/>
  <c r="G17" s="1"/>
  <c r="H85"/>
  <c r="I85"/>
  <c r="J85"/>
  <c r="K85"/>
  <c r="D85"/>
  <c r="E84"/>
  <c r="F84"/>
  <c r="G84"/>
  <c r="H84"/>
  <c r="I84"/>
  <c r="J84"/>
  <c r="K84"/>
  <c r="E83"/>
  <c r="F83"/>
  <c r="G83"/>
  <c r="H83"/>
  <c r="I83"/>
  <c r="J83"/>
  <c r="K83"/>
  <c r="D83"/>
  <c r="E82"/>
  <c r="F82"/>
  <c r="G82"/>
  <c r="H82"/>
  <c r="I82"/>
  <c r="J82"/>
  <c r="K82"/>
  <c r="D82"/>
  <c r="E98"/>
  <c r="F98"/>
  <c r="G98"/>
  <c r="H98"/>
  <c r="I98"/>
  <c r="J98"/>
  <c r="K98"/>
  <c r="D98"/>
  <c r="E92"/>
  <c r="F92"/>
  <c r="G92"/>
  <c r="H92"/>
  <c r="I92"/>
  <c r="J92"/>
  <c r="K92"/>
  <c r="D92"/>
  <c r="E34"/>
  <c r="F34"/>
  <c r="F17" s="1"/>
  <c r="G34"/>
  <c r="H34"/>
  <c r="I34"/>
  <c r="J34"/>
  <c r="K34"/>
  <c r="K17" s="1"/>
  <c r="D34"/>
  <c r="D17" s="1"/>
  <c r="E33"/>
  <c r="F33"/>
  <c r="G33"/>
  <c r="H33"/>
  <c r="I33"/>
  <c r="J33"/>
  <c r="K33"/>
  <c r="D33"/>
  <c r="E32"/>
  <c r="E15" s="1"/>
  <c r="F32"/>
  <c r="F15" s="1"/>
  <c r="G32"/>
  <c r="G15" s="1"/>
  <c r="H32"/>
  <c r="H15" s="1"/>
  <c r="I32"/>
  <c r="I15" s="1"/>
  <c r="J32"/>
  <c r="J15" s="1"/>
  <c r="K32"/>
  <c r="K15" s="1"/>
  <c r="D32"/>
  <c r="D15" s="1"/>
  <c r="E31"/>
  <c r="F31"/>
  <c r="G31"/>
  <c r="H31"/>
  <c r="I31"/>
  <c r="J31"/>
  <c r="K31"/>
  <c r="D31"/>
  <c r="I76"/>
  <c r="J76"/>
  <c r="K76"/>
  <c r="E71"/>
  <c r="G71"/>
  <c r="H71"/>
  <c r="I71"/>
  <c r="J71"/>
  <c r="K71"/>
  <c r="D71"/>
  <c r="E66"/>
  <c r="G66"/>
  <c r="I66"/>
  <c r="J66"/>
  <c r="K66"/>
  <c r="D66"/>
  <c r="E61"/>
  <c r="F61"/>
  <c r="G61"/>
  <c r="H61"/>
  <c r="I61"/>
  <c r="J61"/>
  <c r="K61"/>
  <c r="D61"/>
  <c r="F56"/>
  <c r="H56"/>
  <c r="I56"/>
  <c r="J56"/>
  <c r="K56"/>
  <c r="E51"/>
  <c r="F51"/>
  <c r="G51"/>
  <c r="H51"/>
  <c r="I51"/>
  <c r="J51"/>
  <c r="K51"/>
  <c r="D51"/>
  <c r="F46"/>
  <c r="G46"/>
  <c r="H46"/>
  <c r="I46"/>
  <c r="J46"/>
  <c r="K46"/>
  <c r="D46"/>
  <c r="F41"/>
  <c r="G41"/>
  <c r="I41"/>
  <c r="K41"/>
  <c r="D41"/>
  <c r="E36"/>
  <c r="H36"/>
  <c r="J36"/>
  <c r="K36"/>
  <c r="D36"/>
  <c r="H23" i="6"/>
  <c r="J23"/>
  <c r="H21"/>
  <c r="J21"/>
  <c r="H19"/>
  <c r="J19"/>
  <c r="J18"/>
  <c r="H15"/>
  <c r="J15"/>
  <c r="H13"/>
  <c r="J13"/>
  <c r="G23"/>
  <c r="G19"/>
  <c r="G14"/>
  <c r="H105"/>
  <c r="H103" s="1"/>
  <c r="I105"/>
  <c r="J105"/>
  <c r="J103" s="1"/>
  <c r="G105"/>
  <c r="G103" s="1"/>
  <c r="G112"/>
  <c r="H112"/>
  <c r="I112"/>
  <c r="J112"/>
  <c r="F114"/>
  <c r="F112" s="1"/>
  <c r="G109"/>
  <c r="H109"/>
  <c r="I109"/>
  <c r="J109"/>
  <c r="F111"/>
  <c r="F109" s="1"/>
  <c r="G106"/>
  <c r="H106"/>
  <c r="J106"/>
  <c r="F108"/>
  <c r="F106" s="1"/>
  <c r="J88"/>
  <c r="H90"/>
  <c r="H88" s="1"/>
  <c r="I90"/>
  <c r="I18" s="1"/>
  <c r="J90"/>
  <c r="G90"/>
  <c r="G18" s="1"/>
  <c r="G100"/>
  <c r="H100"/>
  <c r="I100"/>
  <c r="J100"/>
  <c r="F102"/>
  <c r="F100" s="1"/>
  <c r="G97"/>
  <c r="H97"/>
  <c r="I97"/>
  <c r="J97"/>
  <c r="F99"/>
  <c r="F97" s="1"/>
  <c r="G94"/>
  <c r="H94"/>
  <c r="I94"/>
  <c r="J94"/>
  <c r="F96"/>
  <c r="F94" s="1"/>
  <c r="G91"/>
  <c r="H91"/>
  <c r="I91"/>
  <c r="J91"/>
  <c r="F93"/>
  <c r="F91" s="1"/>
  <c r="F86"/>
  <c r="F73" s="1"/>
  <c r="G67"/>
  <c r="G13" s="1"/>
  <c r="H67"/>
  <c r="I67"/>
  <c r="I13" s="1"/>
  <c r="J67"/>
  <c r="G68"/>
  <c r="H68"/>
  <c r="H14" s="1"/>
  <c r="I68"/>
  <c r="I14" s="1"/>
  <c r="J68"/>
  <c r="J14" s="1"/>
  <c r="G70"/>
  <c r="G15" s="1"/>
  <c r="H70"/>
  <c r="I70"/>
  <c r="I15" s="1"/>
  <c r="J70"/>
  <c r="G71"/>
  <c r="G17" s="1"/>
  <c r="H71"/>
  <c r="H17" s="1"/>
  <c r="I17"/>
  <c r="J71"/>
  <c r="J17" s="1"/>
  <c r="G72"/>
  <c r="G21" s="1"/>
  <c r="H72"/>
  <c r="I72"/>
  <c r="I21" s="1"/>
  <c r="J72"/>
  <c r="G73"/>
  <c r="G22" s="1"/>
  <c r="H73"/>
  <c r="H22" s="1"/>
  <c r="I73"/>
  <c r="I22" s="1"/>
  <c r="J73"/>
  <c r="J22" s="1"/>
  <c r="G74"/>
  <c r="H74"/>
  <c r="I74"/>
  <c r="I23" s="1"/>
  <c r="J74"/>
  <c r="G81"/>
  <c r="H81"/>
  <c r="I81"/>
  <c r="J81"/>
  <c r="F84"/>
  <c r="F71" s="1"/>
  <c r="F85"/>
  <c r="F72" s="1"/>
  <c r="F87"/>
  <c r="F74" s="1"/>
  <c r="F83"/>
  <c r="G75"/>
  <c r="H75"/>
  <c r="J75"/>
  <c r="F79"/>
  <c r="F78"/>
  <c r="F68" s="1"/>
  <c r="F77"/>
  <c r="F67" s="1"/>
  <c r="H58"/>
  <c r="H56" s="1"/>
  <c r="I58"/>
  <c r="I56" s="1"/>
  <c r="J58"/>
  <c r="J56" s="1"/>
  <c r="G58"/>
  <c r="G62"/>
  <c r="H62"/>
  <c r="I62"/>
  <c r="J62"/>
  <c r="F64"/>
  <c r="F62" s="1"/>
  <c r="G59"/>
  <c r="H59"/>
  <c r="I59"/>
  <c r="J59"/>
  <c r="F61"/>
  <c r="F59" s="1"/>
  <c r="H28"/>
  <c r="H20" s="1"/>
  <c r="J28"/>
  <c r="J25" s="1"/>
  <c r="G28"/>
  <c r="G47"/>
  <c r="H47"/>
  <c r="I47"/>
  <c r="J47"/>
  <c r="F49"/>
  <c r="F47" s="1"/>
  <c r="G27"/>
  <c r="G25" s="1"/>
  <c r="G53"/>
  <c r="H53"/>
  <c r="I53"/>
  <c r="I28" s="1"/>
  <c r="J53"/>
  <c r="F55"/>
  <c r="F53" s="1"/>
  <c r="G50"/>
  <c r="H50"/>
  <c r="I50"/>
  <c r="J50"/>
  <c r="F52"/>
  <c r="F50" s="1"/>
  <c r="G44"/>
  <c r="H44"/>
  <c r="H27" s="1"/>
  <c r="I44"/>
  <c r="I27" s="1"/>
  <c r="J44"/>
  <c r="J27" s="1"/>
  <c r="F46"/>
  <c r="F44" s="1"/>
  <c r="G41"/>
  <c r="H41"/>
  <c r="I41"/>
  <c r="J41"/>
  <c r="F43"/>
  <c r="F41" s="1"/>
  <c r="G38"/>
  <c r="H38"/>
  <c r="I38"/>
  <c r="J38"/>
  <c r="F40"/>
  <c r="F38" s="1"/>
  <c r="G35"/>
  <c r="H35"/>
  <c r="J35"/>
  <c r="F37"/>
  <c r="F35" s="1"/>
  <c r="G32"/>
  <c r="H32"/>
  <c r="I32"/>
  <c r="J32"/>
  <c r="F34"/>
  <c r="F32" s="1"/>
  <c r="G29"/>
  <c r="H29"/>
  <c r="I29"/>
  <c r="J29"/>
  <c r="F29"/>
  <c r="D24" i="3" l="1"/>
  <c r="D15"/>
  <c r="G13"/>
  <c r="I17" i="5"/>
  <c r="H17"/>
  <c r="J14"/>
  <c r="F13" i="3"/>
  <c r="D81" i="5"/>
  <c r="D14"/>
  <c r="D103"/>
  <c r="F21" i="6"/>
  <c r="F70"/>
  <c r="F65" s="1"/>
  <c r="I24"/>
  <c r="I25"/>
  <c r="I20"/>
  <c r="F14"/>
  <c r="F22"/>
  <c r="F17"/>
  <c r="F15"/>
  <c r="F13"/>
  <c r="F23"/>
  <c r="G88"/>
  <c r="F105"/>
  <c r="F103" s="1"/>
  <c r="H25"/>
  <c r="K81" i="5"/>
  <c r="G81"/>
  <c r="H14"/>
  <c r="J103"/>
  <c r="I118"/>
  <c r="E118"/>
  <c r="I143"/>
  <c r="E143"/>
  <c r="F28" i="6"/>
  <c r="H18"/>
  <c r="J20"/>
  <c r="J12" s="1"/>
  <c r="J24"/>
  <c r="E30" i="5"/>
  <c r="J81"/>
  <c r="F81"/>
  <c r="K103"/>
  <c r="E103"/>
  <c r="D16"/>
  <c r="H118"/>
  <c r="H143"/>
  <c r="I103" i="6"/>
  <c r="H30" i="5"/>
  <c r="D30"/>
  <c r="I81"/>
  <c r="E81"/>
  <c r="F14"/>
  <c r="K118"/>
  <c r="G118"/>
  <c r="K143"/>
  <c r="G143"/>
  <c r="D16" i="3"/>
  <c r="F58" i="6"/>
  <c r="F56" s="1"/>
  <c r="G56"/>
  <c r="G20"/>
  <c r="G24"/>
  <c r="I19"/>
  <c r="F19" s="1"/>
  <c r="H24"/>
  <c r="H81" i="5"/>
  <c r="I14"/>
  <c r="E14"/>
  <c r="F118"/>
  <c r="J17"/>
  <c r="J143"/>
  <c r="F143"/>
  <c r="F90" i="6"/>
  <c r="F88" s="1"/>
  <c r="F18"/>
  <c r="I88"/>
  <c r="D118" i="5"/>
  <c r="J118"/>
  <c r="G103"/>
  <c r="K14"/>
  <c r="I103"/>
  <c r="H103"/>
  <c r="G14"/>
  <c r="F103"/>
  <c r="K16"/>
  <c r="J16"/>
  <c r="I16"/>
  <c r="G16"/>
  <c r="F16"/>
  <c r="F13" s="1"/>
  <c r="K30"/>
  <c r="J30"/>
  <c r="I30"/>
  <c r="H16"/>
  <c r="G30"/>
  <c r="F30"/>
  <c r="E16"/>
  <c r="H66" i="6"/>
  <c r="H65" s="1"/>
  <c r="J66"/>
  <c r="J65" s="1"/>
  <c r="G66"/>
  <c r="G65" s="1"/>
  <c r="I66"/>
  <c r="I65" s="1"/>
  <c r="F81"/>
  <c r="F27"/>
  <c r="F20" l="1"/>
  <c r="D13" i="3"/>
  <c r="H12" i="6"/>
  <c r="K13" i="5"/>
  <c r="I13"/>
  <c r="H13"/>
  <c r="D13"/>
  <c r="F25" i="6"/>
  <c r="E13" i="5"/>
  <c r="J13"/>
  <c r="F24" i="6"/>
  <c r="G12"/>
  <c r="G13" i="5"/>
</calcChain>
</file>

<file path=xl/sharedStrings.xml><?xml version="1.0" encoding="utf-8"?>
<sst xmlns="http://schemas.openxmlformats.org/spreadsheetml/2006/main" count="1069" uniqueCount="353">
  <si>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</si>
  <si>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</si>
  <si>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</si>
  <si>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</si>
  <si>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</si>
  <si>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</si>
  <si>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</si>
  <si>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</si>
  <si>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</si>
  <si>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</si>
  <si>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</si>
  <si>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</si>
  <si>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</si>
  <si>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</si>
  <si>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</si>
  <si>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</si>
  <si>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</si>
  <si>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</si>
  <si>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</si>
  <si>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</si>
  <si>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</si>
  <si>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</si>
  <si>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</si>
  <si>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</si>
  <si>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</si>
  <si>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</si>
  <si>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</si>
  <si>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</si>
  <si>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</si>
  <si>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</si>
  <si>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</si>
  <si>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</si>
  <si>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</si>
  <si>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</si>
  <si>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</si>
  <si>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</si>
  <si>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</si>
  <si>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</si>
  <si>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</si>
  <si>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</si>
  <si>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</si>
  <si>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</si>
  <si>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</si>
  <si>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</si>
  <si>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</si>
  <si>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</si>
  <si>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</si>
  <si>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</si>
  <si>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</si>
  <si>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</si>
  <si>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</si>
  <si>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</si>
  <si>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</si>
  <si>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</si>
  <si>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</si>
  <si>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</si>
  <si>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</si>
  <si>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</si>
  <si>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</si>
  <si>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</si>
  <si>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</si>
  <si>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</si>
  <si>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</si>
  <si>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</si>
  <si>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</si>
  <si>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</si>
  <si>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</si>
  <si>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</si>
  <si>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</si>
  <si>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</si>
  <si>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 1.2.1</t>
  </si>
  <si>
    <t>1.3.1</t>
  </si>
  <si>
    <t>2.1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</si>
  <si>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</si>
  <si>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</si>
  <si>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</si>
  <si>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</si>
  <si>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4.1.1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</si>
  <si>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</si>
  <si>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</si>
  <si>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</si>
  <si>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</si>
  <si>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</si>
  <si>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</si>
  <si>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</si>
  <si>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</si>
  <si>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</si>
  <si>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</si>
  <si>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</si>
  <si>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</si>
  <si>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</si>
  <si>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</si>
  <si>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</si>
  <si>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</si>
  <si>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</si>
  <si>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</si>
  <si>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</si>
  <si>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</si>
  <si>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</si>
  <si>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</si>
  <si>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</si>
  <si>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</si>
  <si>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</si>
  <si>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</si>
  <si>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</si>
  <si>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</si>
  <si>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</si>
  <si>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</si>
  <si>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</si>
  <si>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</si>
  <si>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2.1.1</t>
  </si>
  <si>
    <t>Администрация Павловского муниципального района Воронежской области</t>
  </si>
  <si>
    <t>Администрация Павловского муниципального района  Воронежской области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</si>
  <si>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</si>
  <si>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</si>
  <si>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</si>
  <si>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</si>
  <si>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</si>
  <si>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</si>
  <si>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</si>
  <si>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</si>
  <si>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</si>
  <si>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</si>
  <si>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</si>
  <si>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</si>
  <si>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</si>
  <si>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</si>
  <si>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</si>
  <si>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</si>
  <si>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</si>
  <si>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</si>
  <si>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</si>
  <si>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МКУК "Воронцовское КДО"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</si>
  <si>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</si>
  <si>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</si>
  <si>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</si>
  <si>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</si>
  <si>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</si>
  <si>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</si>
  <si>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</si>
  <si>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</si>
  <si>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</si>
  <si>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</si>
  <si>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</si>
  <si>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</si>
  <si>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</si>
  <si>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</si>
  <si>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</si>
  <si>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</si>
  <si>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</si>
  <si>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</si>
  <si>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</si>
  <si>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</si>
  <si>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</si>
  <si>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</si>
  <si>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</si>
  <si>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</si>
  <si>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</si>
  <si>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</si>
  <si>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</si>
  <si>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</si>
  <si>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</si>
  <si>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</si>
  <si>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</si>
  <si>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</si>
  <si>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</si>
  <si>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</si>
  <si>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</si>
  <si>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</si>
  <si>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</si>
  <si>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</si>
  <si>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</si>
  <si>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</si>
  <si>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</si>
  <si>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</si>
  <si>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</si>
  <si>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</si>
  <si>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</si>
  <si>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</si>
  <si>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</si>
  <si>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</si>
  <si>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</si>
  <si>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</si>
  <si>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</si>
  <si>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</si>
  <si>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</si>
  <si>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</si>
  <si>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</si>
  <si>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</si>
  <si>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</si>
  <si>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</si>
  <si>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</si>
  <si>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</si>
  <si>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</si>
  <si>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</si>
  <si>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</si>
  <si>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</si>
  <si>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</si>
  <si>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</si>
  <si>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</si>
  <si>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1.4.1</t>
  </si>
  <si>
    <t>ОСНОВНОЕ  МЕРОПРИЯТИЕ 1.5. Благоустройство территории сельского поселения</t>
  </si>
  <si>
    <t>1.5.1</t>
  </si>
  <si>
    <t>1.6.1</t>
  </si>
  <si>
    <t>1.7.1</t>
  </si>
  <si>
    <t>1.8.1</t>
  </si>
  <si>
    <t>1.9.1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</si>
  <si>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</si>
  <si>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</si>
  <si>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</si>
  <si>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3.1.</t>
  </si>
  <si>
    <t>3.1.1.</t>
  </si>
  <si>
    <t>3.2.2.</t>
  </si>
  <si>
    <t>4.1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</si>
  <si>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</si>
  <si>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</si>
  <si>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4.2.1.</t>
  </si>
  <si>
    <t>4.3.1.</t>
  </si>
  <si>
    <t>5.1.</t>
  </si>
  <si>
    <t>5.1.1</t>
  </si>
  <si>
    <t>ОСНОВНОЕ МЕРОПРИЯТИЕ 5.2. Повышение энергетической эффективности в газоснабжении</t>
  </si>
  <si>
    <t>ОСНОВНОЕ МЕРОПРИЯТИЕ 5.3. Повышение энергетической эффективности в водоснабжении</t>
  </si>
  <si>
    <t>5.2.1.</t>
  </si>
  <si>
    <t>5.3.1.</t>
  </si>
  <si>
    <t>Уровень газификации домов сетевым газом</t>
  </si>
  <si>
    <t>ОСНОВНОЕ  МЕРОПРИЯТИЕ 1.6. Осуществление дорожной деятельности в отношении автомобильных дорог местного значения</t>
  </si>
  <si>
    <t>ОСНОВНОЕ  МЕРОПРИЯТИЕ 1.7. Озеленение территории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</si>
  <si>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</si>
  <si>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</si>
  <si>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</si>
  <si>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</si>
  <si>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</si>
  <si>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</si>
  <si>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</si>
  <si>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</si>
  <si>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</si>
  <si>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</si>
  <si>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</si>
  <si>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</si>
  <si>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</si>
  <si>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</si>
  <si>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</si>
  <si>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</si>
  <si>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</si>
  <si>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</si>
  <si>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воды, потребляемой (используемой) бюджетными учреждениями, расчеты за которую осуществляются с использованием приборов учета, в общем объеме воды, потребляемой (используемой) бюджетными учреждениями 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</si>
  <si>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</si>
  <si>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</si>
  <si>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</si>
  <si>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</si>
  <si>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</si>
  <si>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</si>
  <si>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</si>
  <si>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</si>
  <si>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</si>
  <si>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</si>
  <si>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</si>
  <si>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</si>
  <si>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</si>
  <si>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</si>
  <si>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</si>
  <si>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</si>
  <si>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</si>
  <si>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Значение показателя рассчитывается как отношение объемов воды, расчеты за которую ведутся с использованием приборов учета, к общему объему воды, потребляемой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</si>
  <si>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</si>
  <si>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</si>
  <si>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Показатель рассчитывается на основе данных Отдела надзорной деятельности и профилактической работы по Павловскому району</t>
  </si>
  <si>
    <t>да</t>
  </si>
  <si>
    <t>4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</si>
  <si>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</si>
  <si>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</si>
  <si>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</si>
  <si>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рассчитывается по формуле:                                              Р=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</si>
  <si>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>30,0</t>
  </si>
  <si>
    <t>35,0</t>
  </si>
  <si>
    <t>65,0</t>
  </si>
  <si>
    <t>68,0</t>
  </si>
  <si>
    <t>70,0</t>
  </si>
  <si>
    <t>85,0</t>
  </si>
  <si>
    <t>Доля протяженности автомобильных дорог общего пользования, отвечающих нормативным требованиям</t>
  </si>
  <si>
    <t>Показатель определяется как общее количество посещающих культурно-досуговые мероприятия в год, чел.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</si>
  <si>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</si>
  <si>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2</t>
  </si>
  <si>
    <t>3</t>
  </si>
  <si>
    <t>Количество  ТОС, организованных в поселении</t>
  </si>
  <si>
    <t>Количество  ТОС, организованных в поселении, шт.</t>
  </si>
  <si>
    <t>Количество ТОС, организованных в поселении</t>
  </si>
  <si>
    <t>3.2.1.</t>
  </si>
  <si>
    <t>Расходы бюджета на выполнение мероприятий программы в расчете на 1 жителя</t>
  </si>
  <si>
    <t>ОСНОВНОЕ МЕРОПРИЯТИЕ 4.3. Профилактика преступности, обеспечение необходимых условий для безопасной жизнедеятельности</t>
  </si>
  <si>
    <t>ОСНОВНОЕ МЕРОПРИЯТИЕ 5.1. Повышение энергетической эффективности в электроснабжении</t>
  </si>
  <si>
    <t>не позднее 01 марта года, следующего за отчетным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</si>
  <si>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протяженность улиц, проездов, 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</si>
  <si>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</si>
  <si>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</si>
  <si>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 xml:space="preserve">Значение показателя рассчитывается по формуле:
D= Фр/Ор*100
где:
Фр – фактические расходы на выполнение других расходных обязательств (за исключением субвенций из областного бюджета)
Ор - общий объем расходов бюджета (за исключением субвенций из областного бюджета) за отчетный период
</t>
  </si>
  <si>
    <t>Создание безопасной и комфортной среды проживания и жизнедеятельности граждан</t>
  </si>
  <si>
    <t>внебюджет-ные источники</t>
  </si>
  <si>
    <t>област-ной бюджет</t>
  </si>
  <si>
    <t>федераль-ный бюджет</t>
  </si>
  <si>
    <t>Профилактика преступности, обеспечение необходимых условий для безопасной жизнедея-тельности</t>
  </si>
  <si>
    <t>Повышение энергетической эффективности в электроснабже-нии</t>
  </si>
  <si>
    <t xml:space="preserve">Приложение № 6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</si>
  <si>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муниципальной программы Александро-Донского сельского поселения Павловского муниципального района</t>
  </si>
  <si>
    <t xml:space="preserve">«Социально-экономическое развитие Александро-Донского сельского поселения» </t>
  </si>
  <si>
    <t>"Социально-экономическое развитие Александро-Донского сельского поселения"</t>
  </si>
  <si>
    <t>Администрация Александро-Донского сельского поселения Павловского муниципального района</t>
  </si>
  <si>
    <t>"Развитие инфраструктуры и благоустройство территории Александро-Донского сельского поселения"</t>
  </si>
  <si>
    <t>Поддержка и развитие ТОС на территории Александро-Донского сельского поселения</t>
  </si>
  <si>
    <t>"Развитие культуры Александро-Донского сельского поселения"</t>
  </si>
  <si>
    <t>Финансовое обеспечение деятельности органов местного самоуправления Александро-Донского сельского поселения</t>
  </si>
  <si>
    <t>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</si>
  <si>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"Безопасность и правопорядок на территории Александро-Донского сельского поселения"</t>
  </si>
  <si>
    <t>"Энергосбережение и повышение энергетической эффективности на территории Александро-Донского сельского поселения"</t>
  </si>
  <si>
    <t>МКУК "Александро-Донское КДО"</t>
  </si>
  <si>
    <t xml:space="preserve">Приложение № 5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</si>
  <si>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План реализации муниципальной программы Александро-Донского сельского поселения Павловского муниципального района </t>
  </si>
  <si>
    <t>Администрация Александро-Донского сельского поселения</t>
  </si>
  <si>
    <t>«Развитие инфраструктуры и благоустройство территории Александро-Донского сельского поселения»</t>
  </si>
  <si>
    <t>Развитие культуры Александро-Донского сельского поселения</t>
  </si>
  <si>
    <t>Сохранение и развитие культурного потенциала Александро-Донского сельского поселения</t>
  </si>
  <si>
    <t>Безопасность и правопорядок на территории Александро-Донского сельского поселения</t>
  </si>
  <si>
    <t xml:space="preserve">Приложение № 4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</si>
  <si>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бюджета Александро-Донского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</si>
  <si>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Александро-Донского сельского поселения Павловского муниципального района </t>
  </si>
  <si>
    <t xml:space="preserve">«Социально-экономическое развитие Александро-Донского сельского поселения»  </t>
  </si>
  <si>
    <t xml:space="preserve">«Развитие инфраструктуры и благоустройство территории Александро-Донского сельского поселения» </t>
  </si>
  <si>
    <t>Энергосбережение и повышение энергетической эффективности на территории Александро-Донского сельского поселения</t>
  </si>
  <si>
    <t xml:space="preserve">Приложение № 3
к муниципальной программе Александро-Донского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</si>
  <si>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 xml:space="preserve">Расходы  бюджета Александро-Донского сельского поселения Павловского муниципального района на реализацию </t>
  </si>
  <si>
    <t>«Развитие инфраструкту-ры и благоустройство территории Александро-Донского сельского поселения»</t>
  </si>
  <si>
    <t>«Развитие культуры Александро-Донского сельского поселения»</t>
  </si>
  <si>
    <t xml:space="preserve">Приложение № 2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</t>
  </si>
  <si>
    <t>МУНИЦИПАЛЬНАЯ ПРОГРАММА "Социально-экономическое развитие Александро-Донского сельского поселения"</t>
  </si>
  <si>
    <t>ПОДПРОГРАММА 1  «Развитие инфраструктуры и благоустройство территории Александро-Донского сельского поселения»</t>
  </si>
  <si>
    <t>ОСНОВНОЕ  МЕРОПРИЯТИЕ 1.9. Поддержка и развитие ТОС на территории Александро-Донского сельского поселения</t>
  </si>
  <si>
    <t>ПОДПРОГРАММА 2 «Развитие культуры Александро-Донского сельского поселения»</t>
  </si>
  <si>
    <t>ОСНОВНОЕ  МЕРОПРИЯТИЕ 3.1. Финансовое обеспечение деятельности органов местного самоуправления Александро-Донского сельского поселения</t>
  </si>
  <si>
    <t>ОСНОВНОЕ  МЕРОПРИЯТИЕ 3.2. Финансовое обеспечение выполнения других расходных обязательств Александро-Донского сельского поселения органами местного самоуправления Александро-Донского сельского поселения</t>
  </si>
  <si>
    <t>ПОДПРОГРАММА 4 "Безопасность и правопорядок на территории Александро-Донского сельского поселения"</t>
  </si>
  <si>
    <t>ПОДПРОГРАММА 5 "Энергосбережение и повышение энергетической эффективности на территории Александро-Донского сельского поселения"</t>
  </si>
  <si>
    <t xml:space="preserve">Приложение № 1
к муниципальной программе Александро-Донского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Александро-Донского сельского поселения» 
</t>
  </si>
  <si>
    <t>Александро-Донского сельского поселения Павловского муниципального района</t>
  </si>
  <si>
    <t>80</t>
  </si>
  <si>
    <t>95</t>
  </si>
  <si>
    <t>97</t>
  </si>
  <si>
    <t>98</t>
  </si>
  <si>
    <t>1</t>
  </si>
  <si>
    <t>52</t>
  </si>
  <si>
    <t>55</t>
  </si>
  <si>
    <t>на 2025 год</t>
  </si>
  <si>
    <t>Расходы на проведение выборов депутатов представительного органа муниципального образования (Иные бюджетные ассигнования)</t>
  </si>
  <si>
    <t>0107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</si>
</sst>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2" fontId="6" fillId="0" borderId="8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49" fontId="1" fillId="4" borderId="1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165" fontId="5" fillId="4" borderId="15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1" fillId="4" borderId="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9" fontId="1" fillId="4" borderId="9" xfId="0" applyNumberFormat="1" applyFont="1" applyFill="1" applyBorder="1" applyAlignment="1">
      <alignment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6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/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view="pageBreakPreview" zoomScale="78" zoomScaleSheetLayoutView="78" zoomScalePageLayoutView="80" workbookViewId="0">
      <selection activeCell="I65" sqref="I65"/>
    </sheetView>
  </sheetViews>
  <sheetFormatPr defaultRowHeight="15.75"/>
  <cols>
    <col min="1" max="1" width="6.28515625" style="4" customWidth="1"/>
    <col min="2" max="2" width="40.28515625" style="4" customWidth="1"/>
    <col min="3" max="3" width="10.5703125" style="4" customWidth="1"/>
    <col min="4" max="11" width="10.28515625" style="4" customWidth="1"/>
    <col min="12" max="16384" width="9.140625" style="4"/>
  </cols>
  <sheetData>
    <row r="1" spans="1:11" ht="35.25" customHeight="1">
      <c r="G1" s="175" t="s">
        <v>341</v>
      </c>
      <c r="H1" s="176"/>
      <c r="I1" s="176"/>
      <c r="J1" s="176"/>
      <c r="K1" s="176"/>
    </row>
    <row r="2" spans="1:11">
      <c r="G2" s="176"/>
      <c r="H2" s="176"/>
      <c r="I2" s="176"/>
      <c r="J2" s="176"/>
      <c r="K2" s="176"/>
    </row>
    <row r="3" spans="1:11">
      <c r="G3" s="176"/>
      <c r="H3" s="176"/>
      <c r="I3" s="176"/>
      <c r="J3" s="176"/>
      <c r="K3" s="176"/>
    </row>
    <row r="4" spans="1:11">
      <c r="G4" s="176"/>
      <c r="H4" s="176"/>
      <c r="I4" s="176"/>
      <c r="J4" s="176"/>
      <c r="K4" s="176"/>
    </row>
    <row r="5" spans="1:11" ht="39" customHeight="1">
      <c r="A5" s="48"/>
      <c r="B5" s="48"/>
      <c r="C5" s="48"/>
      <c r="D5" s="48"/>
      <c r="E5" s="48"/>
      <c r="F5" s="48"/>
      <c r="G5" s="176"/>
      <c r="H5" s="176"/>
      <c r="I5" s="176"/>
      <c r="J5" s="176"/>
      <c r="K5" s="176"/>
    </row>
    <row r="6" spans="1:11">
      <c r="A6" s="181"/>
      <c r="B6" s="181"/>
      <c r="C6" s="181"/>
      <c r="D6" s="181"/>
      <c r="E6" s="181"/>
      <c r="F6" s="181"/>
      <c r="G6" s="181"/>
      <c r="H6" s="181"/>
      <c r="I6" s="181"/>
      <c r="J6" s="181"/>
      <c r="K6" s="181"/>
    </row>
    <row r="7" spans="1:11" ht="18.75" customHeight="1">
      <c r="A7" s="182" t="s">
        <v>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</row>
    <row r="8" spans="1:11" ht="18.75" customHeight="1">
      <c r="A8" s="182" t="s">
        <v>342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</row>
    <row r="9" spans="1:11" ht="18.75" customHeight="1">
      <c r="A9" s="182" t="s">
        <v>304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1" ht="16.5">
      <c r="A10" s="179" t="s">
        <v>1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1" ht="40.5" customHeight="1">
      <c r="A11" s="180" t="s">
        <v>2</v>
      </c>
      <c r="B11" s="180" t="s">
        <v>3</v>
      </c>
      <c r="C11" s="180" t="s">
        <v>4</v>
      </c>
      <c r="D11" s="180" t="s">
        <v>5</v>
      </c>
      <c r="E11" s="180"/>
      <c r="F11" s="180"/>
      <c r="G11" s="180"/>
      <c r="H11" s="180"/>
      <c r="I11" s="180"/>
      <c r="J11" s="180"/>
      <c r="K11" s="180"/>
    </row>
    <row r="12" spans="1:11">
      <c r="A12" s="180"/>
      <c r="B12" s="180"/>
      <c r="C12" s="180"/>
      <c r="D12" s="123" t="s">
        <v>60</v>
      </c>
      <c r="E12" s="123" t="s">
        <v>61</v>
      </c>
      <c r="F12" s="123" t="s">
        <v>62</v>
      </c>
      <c r="G12" s="123" t="s">
        <v>63</v>
      </c>
      <c r="H12" s="123" t="s">
        <v>64</v>
      </c>
      <c r="I12" s="123" t="s">
        <v>65</v>
      </c>
      <c r="J12" s="123" t="s">
        <v>66</v>
      </c>
      <c r="K12" s="123" t="s">
        <v>67</v>
      </c>
    </row>
    <row r="13" spans="1:11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  <c r="G13" s="123">
        <v>7</v>
      </c>
      <c r="H13" s="123">
        <v>8</v>
      </c>
      <c r="I13" s="123">
        <v>9</v>
      </c>
      <c r="J13" s="123">
        <v>10</v>
      </c>
      <c r="K13" s="123">
        <v>11</v>
      </c>
    </row>
    <row r="14" spans="1:11">
      <c r="A14" s="177" t="s">
        <v>333</v>
      </c>
      <c r="B14" s="178"/>
      <c r="C14" s="178"/>
      <c r="D14" s="178"/>
      <c r="E14" s="178"/>
      <c r="F14" s="177"/>
      <c r="G14" s="177"/>
      <c r="H14" s="177"/>
      <c r="I14" s="177"/>
      <c r="J14" s="177"/>
      <c r="K14" s="177"/>
    </row>
    <row r="15" spans="1:11" ht="48" customHeight="1">
      <c r="A15" s="125" t="s">
        <v>243</v>
      </c>
      <c r="B15" s="158" t="s">
        <v>288</v>
      </c>
      <c r="C15" s="125" t="s">
        <v>240</v>
      </c>
      <c r="D15" s="167">
        <v>9140</v>
      </c>
      <c r="E15" s="167">
        <v>8640</v>
      </c>
      <c r="F15" s="167">
        <v>6496</v>
      </c>
      <c r="G15" s="167">
        <v>4870</v>
      </c>
      <c r="H15" s="167">
        <v>3194</v>
      </c>
      <c r="I15" s="167">
        <v>3174</v>
      </c>
      <c r="J15" s="167">
        <v>2915</v>
      </c>
      <c r="K15" s="167">
        <v>3054</v>
      </c>
    </row>
    <row r="16" spans="1:11">
      <c r="A16" s="177" t="s">
        <v>334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1" ht="37.5" customHeight="1">
      <c r="A17" s="133" t="s">
        <v>78</v>
      </c>
      <c r="B17" s="137" t="s">
        <v>250</v>
      </c>
      <c r="C17" s="145" t="s">
        <v>68</v>
      </c>
      <c r="D17" s="170">
        <v>12.2</v>
      </c>
      <c r="E17" s="170">
        <v>36</v>
      </c>
      <c r="F17" s="170">
        <v>32.6</v>
      </c>
      <c r="G17" s="170">
        <v>13.6</v>
      </c>
      <c r="H17" s="170">
        <v>4.3</v>
      </c>
      <c r="I17" s="170">
        <v>4</v>
      </c>
      <c r="J17" s="170">
        <v>7.7</v>
      </c>
      <c r="K17" s="170">
        <v>8.1</v>
      </c>
    </row>
    <row r="18" spans="1:11" ht="31.5" hidden="1">
      <c r="A18" s="123" t="s">
        <v>7</v>
      </c>
      <c r="B18" s="123" t="s">
        <v>9</v>
      </c>
      <c r="C18" s="123"/>
      <c r="D18" s="123"/>
      <c r="E18" s="123"/>
      <c r="F18" s="123"/>
      <c r="G18" s="123"/>
      <c r="H18" s="123"/>
      <c r="I18" s="123"/>
      <c r="J18" s="123"/>
      <c r="K18" s="123"/>
    </row>
    <row r="19" spans="1:11" hidden="1">
      <c r="A19" s="129"/>
      <c r="B19" s="123" t="s">
        <v>7</v>
      </c>
      <c r="C19" s="129"/>
      <c r="D19" s="129"/>
      <c r="E19" s="129"/>
      <c r="F19" s="129"/>
      <c r="G19" s="129"/>
      <c r="H19" s="129"/>
      <c r="I19" s="129"/>
      <c r="J19" s="123"/>
      <c r="K19" s="123"/>
    </row>
    <row r="20" spans="1:11" ht="15.75" customHeight="1">
      <c r="A20" s="177" t="s">
        <v>196</v>
      </c>
      <c r="B20" s="178"/>
      <c r="C20" s="177"/>
      <c r="D20" s="177"/>
      <c r="E20" s="177"/>
      <c r="F20" s="177"/>
      <c r="G20" s="177"/>
      <c r="H20" s="177"/>
      <c r="I20" s="177"/>
      <c r="J20" s="177"/>
      <c r="K20" s="177"/>
    </row>
    <row r="21" spans="1:11" ht="53.25" customHeight="1">
      <c r="A21" s="125" t="s">
        <v>69</v>
      </c>
      <c r="B21" s="154" t="s">
        <v>232</v>
      </c>
      <c r="C21" s="136" t="s">
        <v>68</v>
      </c>
      <c r="D21" s="145">
        <v>100</v>
      </c>
      <c r="E21" s="145">
        <v>100</v>
      </c>
      <c r="F21" s="145">
        <v>100</v>
      </c>
      <c r="G21" s="145">
        <v>100</v>
      </c>
      <c r="H21" s="145">
        <v>100</v>
      </c>
      <c r="I21" s="145">
        <v>100</v>
      </c>
      <c r="J21" s="145">
        <v>100</v>
      </c>
      <c r="K21" s="145">
        <v>100</v>
      </c>
    </row>
    <row r="22" spans="1:11" ht="47.25" hidden="1">
      <c r="A22" s="123" t="s">
        <v>7</v>
      </c>
      <c r="B22" s="149" t="s">
        <v>10</v>
      </c>
      <c r="C22" s="123"/>
      <c r="D22" s="123"/>
      <c r="E22" s="123"/>
      <c r="F22" s="123"/>
      <c r="G22" s="123"/>
      <c r="H22" s="123"/>
      <c r="I22" s="123"/>
      <c r="J22" s="123"/>
      <c r="K22" s="123"/>
    </row>
    <row r="23" spans="1:11" hidden="1">
      <c r="A23" s="129"/>
      <c r="B23" s="123" t="s">
        <v>7</v>
      </c>
      <c r="C23" s="129"/>
      <c r="D23" s="129"/>
      <c r="E23" s="129"/>
      <c r="F23" s="129"/>
      <c r="G23" s="129"/>
      <c r="H23" s="129"/>
      <c r="I23" s="129"/>
      <c r="J23" s="123"/>
      <c r="K23" s="123"/>
    </row>
    <row r="24" spans="1:11">
      <c r="A24" s="178" t="s">
        <v>197</v>
      </c>
      <c r="B24" s="178"/>
      <c r="C24" s="178"/>
      <c r="D24" s="177"/>
      <c r="E24" s="177"/>
      <c r="F24" s="177"/>
      <c r="G24" s="177"/>
      <c r="H24" s="177"/>
      <c r="I24" s="177"/>
      <c r="J24" s="177"/>
      <c r="K24" s="177"/>
    </row>
    <row r="25" spans="1:11">
      <c r="A25" s="150" t="s">
        <v>70</v>
      </c>
      <c r="B25" s="150" t="s">
        <v>229</v>
      </c>
      <c r="C25" s="145" t="s">
        <v>230</v>
      </c>
      <c r="D25" s="163" t="s">
        <v>267</v>
      </c>
      <c r="E25" s="163" t="s">
        <v>267</v>
      </c>
      <c r="F25" s="163" t="s">
        <v>267</v>
      </c>
      <c r="G25" s="163" t="s">
        <v>267</v>
      </c>
      <c r="H25" s="163" t="s">
        <v>267</v>
      </c>
      <c r="I25" s="163" t="s">
        <v>267</v>
      </c>
      <c r="J25" s="163" t="s">
        <v>267</v>
      </c>
      <c r="K25" s="163" t="s">
        <v>267</v>
      </c>
    </row>
    <row r="26" spans="1:11">
      <c r="A26" s="187" t="s">
        <v>198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9"/>
    </row>
    <row r="27" spans="1:11" ht="31.5">
      <c r="A27" s="127" t="s">
        <v>71</v>
      </c>
      <c r="B27" s="127" t="s">
        <v>233</v>
      </c>
      <c r="C27" s="151" t="s">
        <v>68</v>
      </c>
      <c r="D27" s="151" t="s">
        <v>343</v>
      </c>
      <c r="E27" s="151" t="s">
        <v>343</v>
      </c>
      <c r="F27" s="151" t="s">
        <v>343</v>
      </c>
      <c r="G27" s="151" t="s">
        <v>343</v>
      </c>
      <c r="H27" s="151" t="s">
        <v>343</v>
      </c>
      <c r="I27" s="151" t="s">
        <v>343</v>
      </c>
      <c r="J27" s="151" t="s">
        <v>343</v>
      </c>
      <c r="K27" s="151" t="s">
        <v>343</v>
      </c>
    </row>
    <row r="28" spans="1:11">
      <c r="A28" s="187" t="s">
        <v>199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9"/>
    </row>
    <row r="29" spans="1:11" ht="31.5">
      <c r="A29" s="127" t="s">
        <v>200</v>
      </c>
      <c r="B29" s="127" t="s">
        <v>224</v>
      </c>
      <c r="C29" s="151" t="s">
        <v>68</v>
      </c>
      <c r="D29" s="151" t="s">
        <v>344</v>
      </c>
      <c r="E29" s="151" t="s">
        <v>344</v>
      </c>
      <c r="F29" s="151" t="s">
        <v>344</v>
      </c>
      <c r="G29" s="151" t="s">
        <v>344</v>
      </c>
      <c r="H29" s="151" t="s">
        <v>344</v>
      </c>
      <c r="I29" s="151" t="s">
        <v>345</v>
      </c>
      <c r="J29" s="151" t="s">
        <v>346</v>
      </c>
      <c r="K29" s="151" t="s">
        <v>346</v>
      </c>
    </row>
    <row r="30" spans="1:11">
      <c r="A30" s="187" t="s">
        <v>201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9"/>
    </row>
    <row r="31" spans="1:11" s="143" customFormat="1" ht="31.5">
      <c r="A31" s="127" t="s">
        <v>202</v>
      </c>
      <c r="B31" s="127" t="s">
        <v>231</v>
      </c>
      <c r="C31" s="151" t="s">
        <v>75</v>
      </c>
      <c r="D31" s="151" t="s">
        <v>347</v>
      </c>
      <c r="E31" s="151" t="s">
        <v>282</v>
      </c>
      <c r="F31" s="151" t="s">
        <v>282</v>
      </c>
      <c r="G31" s="151" t="s">
        <v>282</v>
      </c>
      <c r="H31" s="151" t="s">
        <v>283</v>
      </c>
      <c r="I31" s="151" t="s">
        <v>283</v>
      </c>
      <c r="J31" s="151" t="s">
        <v>268</v>
      </c>
      <c r="K31" s="151" t="s">
        <v>268</v>
      </c>
    </row>
    <row r="32" spans="1:11">
      <c r="A32" s="187" t="s">
        <v>225</v>
      </c>
      <c r="B32" s="188"/>
      <c r="C32" s="188"/>
      <c r="D32" s="188"/>
      <c r="E32" s="188"/>
      <c r="F32" s="188"/>
      <c r="G32" s="188"/>
      <c r="H32" s="188"/>
      <c r="I32" s="188"/>
      <c r="J32" s="188"/>
      <c r="K32" s="189"/>
    </row>
    <row r="33" spans="1:11" ht="46.5" customHeight="1">
      <c r="A33" s="127" t="s">
        <v>203</v>
      </c>
      <c r="B33" s="127" t="s">
        <v>279</v>
      </c>
      <c r="C33" s="151" t="s">
        <v>68</v>
      </c>
      <c r="D33" s="151" t="s">
        <v>273</v>
      </c>
      <c r="E33" s="151" t="s">
        <v>274</v>
      </c>
      <c r="F33" s="151" t="s">
        <v>348</v>
      </c>
      <c r="G33" s="151" t="s">
        <v>349</v>
      </c>
      <c r="H33" s="151" t="s">
        <v>275</v>
      </c>
      <c r="I33" s="151" t="s">
        <v>276</v>
      </c>
      <c r="J33" s="151" t="s">
        <v>277</v>
      </c>
      <c r="K33" s="151" t="s">
        <v>278</v>
      </c>
    </row>
    <row r="34" spans="1:11">
      <c r="A34" s="187" t="s">
        <v>226</v>
      </c>
      <c r="B34" s="188"/>
      <c r="C34" s="188"/>
      <c r="D34" s="188"/>
      <c r="E34" s="188"/>
      <c r="F34" s="188"/>
      <c r="G34" s="188"/>
      <c r="H34" s="188"/>
      <c r="I34" s="188"/>
      <c r="J34" s="188"/>
      <c r="K34" s="189"/>
    </row>
    <row r="35" spans="1:11">
      <c r="A35" s="127" t="s">
        <v>204</v>
      </c>
      <c r="B35" s="138" t="s">
        <v>247</v>
      </c>
      <c r="C35" s="165" t="s">
        <v>75</v>
      </c>
      <c r="D35" s="163">
        <v>85</v>
      </c>
      <c r="E35" s="163">
        <v>57</v>
      </c>
      <c r="F35" s="163">
        <v>35</v>
      </c>
      <c r="G35" s="163">
        <v>15</v>
      </c>
      <c r="H35" s="163">
        <v>15</v>
      </c>
      <c r="I35" s="163">
        <v>15</v>
      </c>
      <c r="J35" s="163">
        <v>20</v>
      </c>
      <c r="K35" s="163">
        <v>20</v>
      </c>
    </row>
    <row r="36" spans="1:11">
      <c r="A36" s="187" t="s">
        <v>227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9"/>
    </row>
    <row r="37" spans="1:11" ht="47.25">
      <c r="A37" s="151" t="s">
        <v>205</v>
      </c>
      <c r="B37" s="152" t="s">
        <v>234</v>
      </c>
      <c r="C37" s="151" t="s">
        <v>75</v>
      </c>
      <c r="D37" s="151" t="s">
        <v>282</v>
      </c>
      <c r="E37" s="151" t="s">
        <v>282</v>
      </c>
      <c r="F37" s="151" t="s">
        <v>282</v>
      </c>
      <c r="G37" s="151" t="s">
        <v>268</v>
      </c>
      <c r="H37" s="151" t="s">
        <v>268</v>
      </c>
      <c r="I37" s="151" t="s">
        <v>268</v>
      </c>
      <c r="J37" s="151" t="s">
        <v>268</v>
      </c>
      <c r="K37" s="151" t="s">
        <v>268</v>
      </c>
    </row>
    <row r="38" spans="1:11">
      <c r="A38" s="187" t="s">
        <v>335</v>
      </c>
      <c r="B38" s="202"/>
      <c r="C38" s="188"/>
      <c r="D38" s="188"/>
      <c r="E38" s="188"/>
      <c r="F38" s="188"/>
      <c r="G38" s="188"/>
      <c r="H38" s="188"/>
      <c r="I38" s="188"/>
      <c r="J38" s="188"/>
      <c r="K38" s="189"/>
    </row>
    <row r="39" spans="1:11" ht="48" customHeight="1">
      <c r="A39" s="155" t="s">
        <v>206</v>
      </c>
      <c r="B39" s="156" t="s">
        <v>286</v>
      </c>
      <c r="C39" s="148" t="s">
        <v>75</v>
      </c>
      <c r="D39" s="163">
        <v>6</v>
      </c>
      <c r="E39" s="163">
        <v>6</v>
      </c>
      <c r="F39" s="163">
        <v>6</v>
      </c>
      <c r="G39" s="163">
        <v>7</v>
      </c>
      <c r="H39" s="163">
        <v>7</v>
      </c>
      <c r="I39" s="163">
        <v>7</v>
      </c>
      <c r="J39" s="163">
        <v>7</v>
      </c>
      <c r="K39" s="163">
        <v>7</v>
      </c>
    </row>
    <row r="40" spans="1:11">
      <c r="A40" s="177" t="s">
        <v>336</v>
      </c>
      <c r="B40" s="195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s="57" customFormat="1" ht="46.5" customHeight="1">
      <c r="A41" s="128" t="s">
        <v>72</v>
      </c>
      <c r="B41" s="162" t="s">
        <v>235</v>
      </c>
      <c r="C41" s="163" t="s">
        <v>75</v>
      </c>
      <c r="D41" s="163">
        <v>200</v>
      </c>
      <c r="E41" s="163">
        <v>205</v>
      </c>
      <c r="F41" s="163">
        <v>205</v>
      </c>
      <c r="G41" s="163">
        <v>210</v>
      </c>
      <c r="H41" s="163">
        <v>210</v>
      </c>
      <c r="I41" s="163">
        <v>215</v>
      </c>
      <c r="J41" s="163">
        <v>215</v>
      </c>
      <c r="K41" s="163">
        <v>220</v>
      </c>
    </row>
    <row r="42" spans="1:11" ht="31.5" hidden="1">
      <c r="A42" s="123" t="s">
        <v>7</v>
      </c>
      <c r="B42" s="123" t="s">
        <v>13</v>
      </c>
      <c r="C42" s="129"/>
      <c r="D42" s="129"/>
      <c r="E42" s="129"/>
      <c r="F42" s="129"/>
      <c r="G42" s="129"/>
      <c r="H42" s="129"/>
      <c r="I42" s="129"/>
      <c r="J42" s="123"/>
      <c r="K42" s="123"/>
    </row>
    <row r="43" spans="1:11" hidden="1">
      <c r="A43" s="123" t="s">
        <v>7</v>
      </c>
      <c r="B43" s="123" t="s">
        <v>7</v>
      </c>
      <c r="C43" s="129"/>
      <c r="D43" s="129"/>
      <c r="E43" s="129"/>
      <c r="F43" s="129"/>
      <c r="G43" s="129"/>
      <c r="H43" s="129"/>
      <c r="I43" s="129"/>
      <c r="J43" s="123"/>
      <c r="K43" s="123"/>
    </row>
    <row r="44" spans="1:11" ht="33" hidden="1" customHeight="1">
      <c r="A44" s="201"/>
      <c r="B44" s="201"/>
      <c r="C44" s="201"/>
      <c r="D44" s="201"/>
      <c r="E44" s="201"/>
      <c r="F44" s="201"/>
      <c r="G44" s="201"/>
      <c r="H44" s="201"/>
      <c r="I44" s="201"/>
      <c r="J44" s="201"/>
      <c r="K44" s="201"/>
    </row>
    <row r="45" spans="1:11" ht="53.25" hidden="1" customHeight="1">
      <c r="A45" s="130" t="s">
        <v>73</v>
      </c>
      <c r="B45" s="132" t="s">
        <v>74</v>
      </c>
      <c r="C45" s="132" t="s">
        <v>75</v>
      </c>
      <c r="D45" s="132">
        <v>29</v>
      </c>
      <c r="E45" s="132">
        <v>29</v>
      </c>
      <c r="F45" s="131"/>
      <c r="G45" s="131"/>
      <c r="H45" s="131"/>
      <c r="I45" s="131"/>
      <c r="J45" s="132"/>
      <c r="K45" s="132"/>
    </row>
    <row r="46" spans="1:11">
      <c r="A46" s="183" t="s">
        <v>207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5"/>
    </row>
    <row r="47" spans="1:11" ht="38.25" customHeight="1">
      <c r="A47" s="128" t="s">
        <v>110</v>
      </c>
      <c r="B47" s="162" t="s">
        <v>269</v>
      </c>
      <c r="C47" s="163" t="s">
        <v>270</v>
      </c>
      <c r="D47" s="166">
        <v>9500</v>
      </c>
      <c r="E47" s="166">
        <v>9550</v>
      </c>
      <c r="F47" s="166">
        <v>9550</v>
      </c>
      <c r="G47" s="166">
        <v>10000</v>
      </c>
      <c r="H47" s="166">
        <v>10000</v>
      </c>
      <c r="I47" s="166">
        <v>10050</v>
      </c>
      <c r="J47" s="166">
        <v>1050</v>
      </c>
      <c r="K47" s="166">
        <v>10080</v>
      </c>
    </row>
    <row r="48" spans="1:11">
      <c r="A48" s="183" t="s">
        <v>208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5"/>
    </row>
    <row r="49" spans="1:11" ht="36" customHeight="1">
      <c r="A49" s="128" t="s">
        <v>76</v>
      </c>
      <c r="B49" s="144" t="s">
        <v>236</v>
      </c>
      <c r="C49" s="145" t="s">
        <v>75</v>
      </c>
      <c r="D49" s="123">
        <v>1</v>
      </c>
      <c r="E49" s="123">
        <v>1</v>
      </c>
      <c r="F49" s="123">
        <v>2</v>
      </c>
      <c r="G49" s="123">
        <v>2</v>
      </c>
      <c r="H49" s="123">
        <v>2</v>
      </c>
      <c r="I49" s="123">
        <v>3</v>
      </c>
      <c r="J49" s="123">
        <v>3</v>
      </c>
      <c r="K49" s="123">
        <v>3</v>
      </c>
    </row>
    <row r="50" spans="1:11">
      <c r="A50" s="183" t="s">
        <v>209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5"/>
    </row>
    <row r="51" spans="1:11" ht="48" customHeight="1">
      <c r="A51" s="128" t="s">
        <v>210</v>
      </c>
      <c r="B51" s="144" t="s">
        <v>237</v>
      </c>
      <c r="C51" s="145" t="s">
        <v>68</v>
      </c>
      <c r="D51" s="123">
        <v>100</v>
      </c>
      <c r="E51" s="123">
        <v>100</v>
      </c>
      <c r="F51" s="123">
        <v>100</v>
      </c>
      <c r="G51" s="123">
        <v>100</v>
      </c>
      <c r="H51" s="123">
        <v>100</v>
      </c>
      <c r="I51" s="123">
        <v>100</v>
      </c>
      <c r="J51" s="123">
        <v>100</v>
      </c>
      <c r="K51" s="123">
        <v>100</v>
      </c>
    </row>
    <row r="52" spans="1:11" ht="29.25" customHeight="1">
      <c r="A52" s="191" t="s">
        <v>337</v>
      </c>
      <c r="B52" s="198"/>
      <c r="C52" s="193"/>
      <c r="D52" s="193"/>
      <c r="E52" s="193"/>
      <c r="F52" s="193"/>
      <c r="G52" s="193"/>
      <c r="H52" s="193"/>
      <c r="I52" s="193"/>
      <c r="J52" s="193"/>
      <c r="K52" s="194"/>
    </row>
    <row r="53" spans="1:11" ht="49.5" customHeight="1">
      <c r="A53" s="146" t="s">
        <v>211</v>
      </c>
      <c r="B53" s="153" t="s">
        <v>239</v>
      </c>
      <c r="C53" s="136" t="s">
        <v>68</v>
      </c>
      <c r="D53" s="170">
        <v>20.3</v>
      </c>
      <c r="E53" s="170">
        <v>26.2</v>
      </c>
      <c r="F53" s="170">
        <v>35</v>
      </c>
      <c r="G53" s="170">
        <v>42</v>
      </c>
      <c r="H53" s="170">
        <v>51</v>
      </c>
      <c r="I53" s="170">
        <v>51</v>
      </c>
      <c r="J53" s="170">
        <v>45.4</v>
      </c>
      <c r="K53" s="170">
        <v>45.7</v>
      </c>
    </row>
    <row r="54" spans="1:11" ht="33.75" customHeight="1">
      <c r="A54" s="191" t="s">
        <v>338</v>
      </c>
      <c r="B54" s="199"/>
      <c r="C54" s="193"/>
      <c r="D54" s="193"/>
      <c r="E54" s="193"/>
      <c r="F54" s="193"/>
      <c r="G54" s="193"/>
      <c r="H54" s="193"/>
      <c r="I54" s="193"/>
      <c r="J54" s="193"/>
      <c r="K54" s="194"/>
    </row>
    <row r="55" spans="1:11" ht="50.25" customHeight="1">
      <c r="A55" s="146" t="s">
        <v>212</v>
      </c>
      <c r="B55" s="153" t="s">
        <v>242</v>
      </c>
      <c r="C55" s="136" t="s">
        <v>68</v>
      </c>
      <c r="D55" s="123">
        <v>0.8</v>
      </c>
      <c r="E55" s="123">
        <v>2</v>
      </c>
      <c r="F55" s="123">
        <v>0.5</v>
      </c>
      <c r="G55" s="170">
        <v>0.7</v>
      </c>
      <c r="H55" s="170">
        <v>1.2</v>
      </c>
      <c r="I55" s="170">
        <v>1.2</v>
      </c>
      <c r="J55" s="170">
        <v>0.4</v>
      </c>
      <c r="K55" s="170">
        <v>0.4</v>
      </c>
    </row>
    <row r="56" spans="1:11">
      <c r="A56" s="183" t="s">
        <v>339</v>
      </c>
      <c r="B56" s="200"/>
      <c r="C56" s="184"/>
      <c r="D56" s="184"/>
      <c r="E56" s="184"/>
      <c r="F56" s="184"/>
      <c r="G56" s="184"/>
      <c r="H56" s="184"/>
      <c r="I56" s="184"/>
      <c r="J56" s="184"/>
      <c r="K56" s="185"/>
    </row>
    <row r="57" spans="1:11" ht="33.75" customHeight="1">
      <c r="A57" s="128" t="s">
        <v>213</v>
      </c>
      <c r="B57" s="157" t="s">
        <v>241</v>
      </c>
      <c r="C57" s="125" t="s">
        <v>68</v>
      </c>
      <c r="D57" s="123">
        <v>100</v>
      </c>
      <c r="E57" s="123">
        <v>100</v>
      </c>
      <c r="F57" s="136">
        <v>100</v>
      </c>
      <c r="G57" s="123">
        <v>100</v>
      </c>
      <c r="H57" s="123">
        <v>100</v>
      </c>
      <c r="I57" s="123">
        <v>100</v>
      </c>
      <c r="J57" s="123">
        <v>100</v>
      </c>
      <c r="K57" s="123">
        <v>100</v>
      </c>
    </row>
    <row r="58" spans="1:11" ht="17.25" customHeight="1">
      <c r="A58" s="183" t="s">
        <v>214</v>
      </c>
      <c r="B58" s="190"/>
      <c r="C58" s="184"/>
      <c r="D58" s="184"/>
      <c r="E58" s="184"/>
      <c r="F58" s="184"/>
      <c r="G58" s="184"/>
      <c r="H58" s="184"/>
      <c r="I58" s="184"/>
      <c r="J58" s="184"/>
      <c r="K58" s="185"/>
    </row>
    <row r="59" spans="1:11" ht="46.5" customHeight="1">
      <c r="A59" s="146" t="s">
        <v>77</v>
      </c>
      <c r="B59" s="147" t="s">
        <v>238</v>
      </c>
      <c r="C59" s="148" t="s">
        <v>230</v>
      </c>
      <c r="D59" s="163" t="s">
        <v>267</v>
      </c>
      <c r="E59" s="163" t="s">
        <v>267</v>
      </c>
      <c r="F59" s="163" t="s">
        <v>267</v>
      </c>
      <c r="G59" s="163" t="s">
        <v>267</v>
      </c>
      <c r="H59" s="163" t="s">
        <v>267</v>
      </c>
      <c r="I59" s="163" t="s">
        <v>267</v>
      </c>
      <c r="J59" s="163" t="s">
        <v>267</v>
      </c>
      <c r="K59" s="163" t="s">
        <v>267</v>
      </c>
    </row>
    <row r="60" spans="1:11" ht="15.75" customHeight="1">
      <c r="A60" s="183" t="s">
        <v>215</v>
      </c>
      <c r="B60" s="200"/>
      <c r="C60" s="184"/>
      <c r="D60" s="184"/>
      <c r="E60" s="184"/>
      <c r="F60" s="184"/>
      <c r="G60" s="184"/>
      <c r="H60" s="184"/>
      <c r="I60" s="184"/>
      <c r="J60" s="184"/>
      <c r="K60" s="185"/>
    </row>
    <row r="61" spans="1:11" ht="33.75" customHeight="1">
      <c r="A61" s="146" t="s">
        <v>216</v>
      </c>
      <c r="B61" s="147" t="s">
        <v>248</v>
      </c>
      <c r="C61" s="128" t="s">
        <v>75</v>
      </c>
      <c r="D61" s="123">
        <v>1</v>
      </c>
      <c r="E61" s="123">
        <v>1</v>
      </c>
      <c r="F61" s="123">
        <v>1</v>
      </c>
      <c r="G61" s="123">
        <v>1</v>
      </c>
      <c r="H61" s="123">
        <v>2</v>
      </c>
      <c r="I61" s="123">
        <v>2</v>
      </c>
      <c r="J61" s="123">
        <v>2</v>
      </c>
      <c r="K61" s="123">
        <v>2</v>
      </c>
    </row>
    <row r="62" spans="1:11">
      <c r="A62" s="183" t="s">
        <v>289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5"/>
    </row>
    <row r="63" spans="1:11" ht="78" customHeight="1">
      <c r="A63" s="146" t="s">
        <v>217</v>
      </c>
      <c r="B63" s="144" t="s">
        <v>244</v>
      </c>
      <c r="C63" s="128" t="s">
        <v>230</v>
      </c>
      <c r="D63" s="163" t="s">
        <v>267</v>
      </c>
      <c r="E63" s="163" t="s">
        <v>267</v>
      </c>
      <c r="F63" s="163" t="s">
        <v>267</v>
      </c>
      <c r="G63" s="163" t="s">
        <v>267</v>
      </c>
      <c r="H63" s="163" t="s">
        <v>267</v>
      </c>
      <c r="I63" s="163" t="s">
        <v>267</v>
      </c>
      <c r="J63" s="163" t="s">
        <v>267</v>
      </c>
      <c r="K63" s="163" t="s">
        <v>267</v>
      </c>
    </row>
    <row r="64" spans="1:11" ht="37.5" customHeight="1">
      <c r="A64" s="183" t="s">
        <v>340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5"/>
    </row>
    <row r="65" spans="1:11" ht="47.25">
      <c r="A65" s="128" t="s">
        <v>218</v>
      </c>
      <c r="B65" s="144" t="s">
        <v>249</v>
      </c>
      <c r="C65" s="145" t="s">
        <v>68</v>
      </c>
      <c r="D65" s="123">
        <v>0.27</v>
      </c>
      <c r="E65" s="123">
        <v>0.3</v>
      </c>
      <c r="F65" s="123">
        <v>0.32</v>
      </c>
      <c r="G65" s="123">
        <v>7.0000000000000007E-2</v>
      </c>
      <c r="H65" s="123">
        <v>0.1</v>
      </c>
      <c r="I65" s="123">
        <v>0.1</v>
      </c>
      <c r="J65" s="123">
        <v>0.55000000000000004</v>
      </c>
      <c r="K65" s="123">
        <v>0.6</v>
      </c>
    </row>
    <row r="66" spans="1:11">
      <c r="A66" s="183" t="s">
        <v>290</v>
      </c>
      <c r="B66" s="190"/>
      <c r="C66" s="184"/>
      <c r="D66" s="184"/>
      <c r="E66" s="184"/>
      <c r="F66" s="184"/>
      <c r="G66" s="184"/>
      <c r="H66" s="184"/>
      <c r="I66" s="184"/>
      <c r="J66" s="184"/>
      <c r="K66" s="185"/>
    </row>
    <row r="67" spans="1:11" ht="47.25">
      <c r="A67" s="146" t="s">
        <v>219</v>
      </c>
      <c r="B67" s="147" t="s">
        <v>228</v>
      </c>
      <c r="C67" s="136" t="s">
        <v>68</v>
      </c>
      <c r="D67" s="123">
        <v>100</v>
      </c>
      <c r="E67" s="123">
        <v>100</v>
      </c>
      <c r="F67" s="162">
        <v>100</v>
      </c>
      <c r="G67" s="162">
        <v>100</v>
      </c>
      <c r="H67" s="162">
        <v>100</v>
      </c>
      <c r="I67" s="162">
        <v>100</v>
      </c>
      <c r="J67" s="123">
        <v>100</v>
      </c>
      <c r="K67" s="123">
        <v>100</v>
      </c>
    </row>
    <row r="68" spans="1:11">
      <c r="A68" s="191" t="s">
        <v>220</v>
      </c>
      <c r="B68" s="192"/>
      <c r="C68" s="193"/>
      <c r="D68" s="193"/>
      <c r="E68" s="193"/>
      <c r="F68" s="193"/>
      <c r="G68" s="193"/>
      <c r="H68" s="193"/>
      <c r="I68" s="193"/>
      <c r="J68" s="193"/>
      <c r="K68" s="194"/>
    </row>
    <row r="69" spans="1:11" ht="123.75" customHeight="1">
      <c r="A69" s="128" t="s">
        <v>222</v>
      </c>
      <c r="B69" s="144" t="s">
        <v>246</v>
      </c>
      <c r="C69" s="145" t="s">
        <v>68</v>
      </c>
      <c r="D69" s="123">
        <v>100</v>
      </c>
      <c r="E69" s="145">
        <v>100</v>
      </c>
      <c r="F69" s="123">
        <v>100</v>
      </c>
      <c r="G69" s="123">
        <v>100</v>
      </c>
      <c r="H69" s="123">
        <v>100</v>
      </c>
      <c r="I69" s="123">
        <v>100</v>
      </c>
      <c r="J69" s="123">
        <v>100</v>
      </c>
      <c r="K69" s="123">
        <v>100</v>
      </c>
    </row>
    <row r="70" spans="1:11">
      <c r="A70" s="191" t="s">
        <v>221</v>
      </c>
      <c r="B70" s="193"/>
      <c r="C70" s="193"/>
      <c r="D70" s="193"/>
      <c r="E70" s="193"/>
      <c r="F70" s="193"/>
      <c r="G70" s="193"/>
      <c r="H70" s="193"/>
      <c r="I70" s="193"/>
      <c r="J70" s="193"/>
      <c r="K70" s="194"/>
    </row>
    <row r="71" spans="1:11" ht="112.5" customHeight="1">
      <c r="A71" s="128" t="s">
        <v>223</v>
      </c>
      <c r="B71" s="144" t="s">
        <v>245</v>
      </c>
      <c r="C71" s="145" t="s">
        <v>68</v>
      </c>
      <c r="D71" s="163">
        <v>100</v>
      </c>
      <c r="E71" s="163">
        <v>100</v>
      </c>
      <c r="F71" s="163">
        <v>100</v>
      </c>
      <c r="G71" s="163">
        <v>100</v>
      </c>
      <c r="H71" s="163">
        <v>100</v>
      </c>
      <c r="I71" s="163">
        <v>100</v>
      </c>
      <c r="J71" s="163">
        <v>100</v>
      </c>
      <c r="K71" s="163">
        <v>100</v>
      </c>
    </row>
    <row r="72" spans="1:11" ht="15.75" customHeight="1">
      <c r="A72" s="186"/>
      <c r="B72" s="186"/>
      <c r="C72" s="186"/>
      <c r="D72" s="186"/>
      <c r="E72" s="186"/>
      <c r="F72" s="186"/>
      <c r="G72" s="186"/>
      <c r="H72" s="186"/>
      <c r="I72" s="139"/>
      <c r="J72" s="140"/>
      <c r="K72" s="140"/>
    </row>
    <row r="73" spans="1:11">
      <c r="A73" s="141"/>
      <c r="B73" s="141"/>
      <c r="C73" s="141"/>
      <c r="D73" s="141"/>
      <c r="E73" s="141"/>
      <c r="F73" s="141"/>
      <c r="G73" s="141"/>
      <c r="H73" s="141"/>
      <c r="I73" s="141"/>
      <c r="J73" s="142"/>
      <c r="K73" s="142"/>
    </row>
    <row r="74" spans="1:11" ht="39" hidden="1" customHeight="1">
      <c r="A74" s="196" t="s">
        <v>109</v>
      </c>
      <c r="B74" s="196"/>
      <c r="C74" s="141"/>
      <c r="D74" s="141"/>
      <c r="E74" s="141"/>
      <c r="F74" s="141"/>
      <c r="G74" s="141"/>
      <c r="H74" s="141"/>
      <c r="I74" s="141"/>
      <c r="J74" s="142"/>
      <c r="K74" s="142"/>
    </row>
    <row r="75" spans="1:11" ht="16.5" hidden="1">
      <c r="A75" s="196"/>
      <c r="B75" s="196"/>
      <c r="C75" s="143"/>
      <c r="D75" s="143"/>
      <c r="E75" s="143"/>
      <c r="F75" s="143"/>
      <c r="G75" s="143"/>
      <c r="H75" s="143"/>
      <c r="I75" s="143"/>
      <c r="J75" s="197" t="s">
        <v>108</v>
      </c>
      <c r="K75" s="197"/>
    </row>
    <row r="76" spans="1:11">
      <c r="A76" s="143"/>
      <c r="B76" s="143"/>
      <c r="C76" s="143"/>
      <c r="D76" s="143"/>
      <c r="E76" s="143"/>
      <c r="F76" s="143"/>
      <c r="G76" s="143"/>
      <c r="H76" s="143"/>
      <c r="I76" s="143"/>
      <c r="J76" s="143"/>
      <c r="K76" s="143"/>
    </row>
    <row r="77" spans="1:11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</row>
  </sheetData>
  <mergeCells count="39">
    <mergeCell ref="A74:B75"/>
    <mergeCell ref="J75:K75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44:K44"/>
    <mergeCell ref="A34:K34"/>
    <mergeCell ref="A36:K36"/>
    <mergeCell ref="A38:K38"/>
    <mergeCell ref="A62:K62"/>
    <mergeCell ref="A72:H72"/>
    <mergeCell ref="A16:K16"/>
    <mergeCell ref="A26:K26"/>
    <mergeCell ref="A28:K28"/>
    <mergeCell ref="A30:K30"/>
    <mergeCell ref="A32:K32"/>
    <mergeCell ref="A64:K64"/>
    <mergeCell ref="A66:K66"/>
    <mergeCell ref="A68:K68"/>
    <mergeCell ref="A70:K70"/>
    <mergeCell ref="A40:K40"/>
    <mergeCell ref="A24:K24"/>
    <mergeCell ref="A20:K20"/>
    <mergeCell ref="G1:K5"/>
    <mergeCell ref="A14:K14"/>
    <mergeCell ref="A10:K10"/>
    <mergeCell ref="A11:A12"/>
    <mergeCell ref="B11:B12"/>
    <mergeCell ref="C11:C12"/>
    <mergeCell ref="D11:K11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5"/>
  <sheetViews>
    <sheetView view="pageBreakPreview" topLeftCell="A61" zoomScaleSheetLayoutView="100" workbookViewId="0">
      <selection activeCell="B61" sqref="B61"/>
    </sheetView>
  </sheetViews>
  <sheetFormatPr defaultRowHeight="15.75"/>
  <cols>
    <col min="1" max="1" width="6.7109375" style="5" customWidth="1"/>
    <col min="2" max="2" width="38.7109375" style="5" customWidth="1"/>
    <col min="3" max="3" width="12" style="5" customWidth="1"/>
    <col min="4" max="4" width="41.42578125" style="5" customWidth="1"/>
    <col min="5" max="5" width="32.42578125" style="5" customWidth="1"/>
    <col min="6" max="6" width="22.7109375" style="5" customWidth="1"/>
    <col min="7" max="16384" width="9.140625" style="5"/>
  </cols>
  <sheetData>
    <row r="1" spans="1:6" ht="45.75" customHeight="1">
      <c r="A1" s="121"/>
      <c r="B1" s="121"/>
      <c r="C1" s="121"/>
      <c r="D1" s="121"/>
      <c r="E1" s="204" t="s">
        <v>332</v>
      </c>
      <c r="F1" s="205"/>
    </row>
    <row r="2" spans="1:6">
      <c r="A2" s="121"/>
      <c r="B2" s="121"/>
      <c r="C2" s="121"/>
      <c r="D2" s="121"/>
      <c r="E2" s="205"/>
      <c r="F2" s="205"/>
    </row>
    <row r="3" spans="1:6" ht="19.5" customHeight="1">
      <c r="A3" s="121"/>
      <c r="B3" s="121"/>
      <c r="C3" s="121"/>
      <c r="D3" s="121"/>
      <c r="E3" s="205"/>
      <c r="F3" s="205"/>
    </row>
    <row r="4" spans="1:6" ht="18" customHeight="1">
      <c r="A4" s="121"/>
      <c r="B4" s="121"/>
      <c r="C4" s="121"/>
      <c r="D4" s="121"/>
      <c r="E4" s="205"/>
      <c r="F4" s="205"/>
    </row>
    <row r="5" spans="1:6" ht="18.75" customHeight="1">
      <c r="A5" s="206"/>
      <c r="B5" s="206"/>
      <c r="C5" s="206"/>
      <c r="D5" s="206"/>
      <c r="E5" s="206"/>
      <c r="F5" s="206"/>
    </row>
    <row r="6" spans="1:6" ht="18.75" customHeight="1">
      <c r="A6" s="207" t="s">
        <v>14</v>
      </c>
      <c r="B6" s="207"/>
      <c r="C6" s="207"/>
      <c r="D6" s="207"/>
      <c r="E6" s="207"/>
      <c r="F6" s="207"/>
    </row>
    <row r="7" spans="1:6" ht="17.25" customHeight="1">
      <c r="A7" s="207" t="s">
        <v>303</v>
      </c>
      <c r="B7" s="207"/>
      <c r="C7" s="207"/>
      <c r="D7" s="207"/>
      <c r="E7" s="207"/>
      <c r="F7" s="207"/>
    </row>
    <row r="8" spans="1:6" ht="16.5">
      <c r="A8" s="208" t="s">
        <v>304</v>
      </c>
      <c r="B8" s="208"/>
      <c r="C8" s="208"/>
      <c r="D8" s="208"/>
      <c r="E8" s="208"/>
      <c r="F8" s="208"/>
    </row>
    <row r="9" spans="1:6">
      <c r="A9" s="122"/>
      <c r="B9" s="122"/>
      <c r="C9" s="122"/>
      <c r="D9" s="122"/>
      <c r="E9" s="122"/>
      <c r="F9" s="122"/>
    </row>
    <row r="10" spans="1:6" s="4" customFormat="1" ht="76.5" customHeight="1">
      <c r="A10" s="123" t="s">
        <v>15</v>
      </c>
      <c r="B10" s="123" t="s">
        <v>16</v>
      </c>
      <c r="C10" s="123" t="s">
        <v>17</v>
      </c>
      <c r="D10" s="123" t="s">
        <v>18</v>
      </c>
      <c r="E10" s="123" t="s">
        <v>19</v>
      </c>
      <c r="F10" s="123" t="s">
        <v>20</v>
      </c>
    </row>
    <row r="11" spans="1:6">
      <c r="A11" s="124">
        <v>1</v>
      </c>
      <c r="B11" s="124">
        <v>2</v>
      </c>
      <c r="C11" s="124">
        <v>3</v>
      </c>
      <c r="D11" s="124">
        <v>4</v>
      </c>
      <c r="E11" s="124">
        <v>5</v>
      </c>
      <c r="F11" s="124">
        <v>6</v>
      </c>
    </row>
    <row r="12" spans="1:6">
      <c r="A12" s="177" t="s">
        <v>333</v>
      </c>
      <c r="B12" s="178"/>
      <c r="C12" s="178"/>
      <c r="D12" s="178"/>
      <c r="E12" s="178"/>
      <c r="F12" s="177"/>
    </row>
    <row r="13" spans="1:6" ht="102.75" customHeight="1">
      <c r="A13" s="125" t="s">
        <v>243</v>
      </c>
      <c r="B13" s="160" t="s">
        <v>288</v>
      </c>
      <c r="C13" s="125" t="s">
        <v>240</v>
      </c>
      <c r="D13" s="163" t="s">
        <v>272</v>
      </c>
      <c r="E13" s="125" t="s">
        <v>291</v>
      </c>
      <c r="F13" s="125" t="s">
        <v>264</v>
      </c>
    </row>
    <row r="14" spans="1:6">
      <c r="A14" s="177" t="s">
        <v>334</v>
      </c>
      <c r="B14" s="177"/>
      <c r="C14" s="177"/>
      <c r="D14" s="177"/>
      <c r="E14" s="177"/>
      <c r="F14" s="177"/>
    </row>
    <row r="15" spans="1:6" ht="145.5" customHeight="1">
      <c r="A15" s="133" t="s">
        <v>78</v>
      </c>
      <c r="B15" s="137" t="s">
        <v>250</v>
      </c>
      <c r="C15" s="145" t="s">
        <v>68</v>
      </c>
      <c r="D15" s="145" t="s">
        <v>255</v>
      </c>
      <c r="E15" s="125" t="s">
        <v>291</v>
      </c>
      <c r="F15" s="125" t="s">
        <v>264</v>
      </c>
    </row>
    <row r="16" spans="1:6">
      <c r="A16" s="177" t="s">
        <v>196</v>
      </c>
      <c r="B16" s="178"/>
      <c r="C16" s="177"/>
      <c r="D16" s="177"/>
      <c r="E16" s="177"/>
      <c r="F16" s="177"/>
    </row>
    <row r="17" spans="1:6" ht="198" customHeight="1">
      <c r="A17" s="125" t="s">
        <v>69</v>
      </c>
      <c r="B17" s="154" t="s">
        <v>232</v>
      </c>
      <c r="C17" s="136" t="s">
        <v>68</v>
      </c>
      <c r="D17" s="163" t="s">
        <v>292</v>
      </c>
      <c r="E17" s="125" t="s">
        <v>291</v>
      </c>
      <c r="F17" s="125" t="s">
        <v>264</v>
      </c>
    </row>
    <row r="18" spans="1:6">
      <c r="A18" s="178" t="s">
        <v>197</v>
      </c>
      <c r="B18" s="178"/>
      <c r="C18" s="178"/>
      <c r="D18" s="177"/>
      <c r="E18" s="177"/>
      <c r="F18" s="177"/>
    </row>
    <row r="19" spans="1:6" ht="168" customHeight="1">
      <c r="A19" s="150" t="s">
        <v>70</v>
      </c>
      <c r="B19" s="150" t="s">
        <v>229</v>
      </c>
      <c r="C19" s="145" t="s">
        <v>230</v>
      </c>
      <c r="D19" s="145" t="s">
        <v>252</v>
      </c>
      <c r="E19" s="125" t="s">
        <v>291</v>
      </c>
      <c r="F19" s="125" t="s">
        <v>264</v>
      </c>
    </row>
    <row r="20" spans="1:6">
      <c r="A20" s="187" t="s">
        <v>198</v>
      </c>
      <c r="B20" s="188"/>
      <c r="C20" s="188"/>
      <c r="D20" s="188"/>
      <c r="E20" s="188"/>
      <c r="F20" s="188"/>
    </row>
    <row r="21" spans="1:6" ht="144.75" customHeight="1">
      <c r="A21" s="127" t="s">
        <v>71</v>
      </c>
      <c r="B21" s="127" t="s">
        <v>233</v>
      </c>
      <c r="C21" s="151" t="s">
        <v>68</v>
      </c>
      <c r="D21" s="159" t="s">
        <v>256</v>
      </c>
      <c r="E21" s="125" t="s">
        <v>291</v>
      </c>
      <c r="F21" s="125" t="s">
        <v>264</v>
      </c>
    </row>
    <row r="22" spans="1:6">
      <c r="A22" s="187" t="s">
        <v>199</v>
      </c>
      <c r="B22" s="188"/>
      <c r="C22" s="188"/>
      <c r="D22" s="188"/>
      <c r="E22" s="188"/>
      <c r="F22" s="188"/>
    </row>
    <row r="23" spans="1:6" ht="126.75" customHeight="1">
      <c r="A23" s="127" t="s">
        <v>200</v>
      </c>
      <c r="B23" s="127" t="s">
        <v>224</v>
      </c>
      <c r="C23" s="151" t="s">
        <v>68</v>
      </c>
      <c r="D23" s="151" t="s">
        <v>293</v>
      </c>
      <c r="E23" s="125" t="s">
        <v>291</v>
      </c>
      <c r="F23" s="125" t="s">
        <v>264</v>
      </c>
    </row>
    <row r="24" spans="1:6">
      <c r="A24" s="187" t="s">
        <v>201</v>
      </c>
      <c r="B24" s="188"/>
      <c r="C24" s="188"/>
      <c r="D24" s="188"/>
      <c r="E24" s="188"/>
      <c r="F24" s="188"/>
    </row>
    <row r="25" spans="1:6" ht="285" customHeight="1">
      <c r="A25" s="127" t="s">
        <v>202</v>
      </c>
      <c r="B25" s="127" t="s">
        <v>231</v>
      </c>
      <c r="C25" s="151" t="s">
        <v>75</v>
      </c>
      <c r="D25" s="159" t="s">
        <v>281</v>
      </c>
      <c r="E25" s="125" t="s">
        <v>291</v>
      </c>
      <c r="F25" s="125" t="s">
        <v>264</v>
      </c>
    </row>
    <row r="26" spans="1:6">
      <c r="A26" s="187" t="s">
        <v>225</v>
      </c>
      <c r="B26" s="188"/>
      <c r="C26" s="188"/>
      <c r="D26" s="188"/>
      <c r="E26" s="188"/>
      <c r="F26" s="188"/>
    </row>
    <row r="27" spans="1:6" ht="174" customHeight="1">
      <c r="A27" s="127" t="s">
        <v>203</v>
      </c>
      <c r="B27" s="127" t="s">
        <v>279</v>
      </c>
      <c r="C27" s="151" t="s">
        <v>68</v>
      </c>
      <c r="D27" s="159" t="s">
        <v>257</v>
      </c>
      <c r="E27" s="125" t="s">
        <v>291</v>
      </c>
      <c r="F27" s="125" t="s">
        <v>264</v>
      </c>
    </row>
    <row r="28" spans="1:6">
      <c r="A28" s="187" t="s">
        <v>226</v>
      </c>
      <c r="B28" s="188"/>
      <c r="C28" s="188"/>
      <c r="D28" s="188"/>
      <c r="E28" s="188"/>
      <c r="F28" s="188"/>
    </row>
    <row r="29" spans="1:6" ht="63">
      <c r="A29" s="127" t="s">
        <v>204</v>
      </c>
      <c r="B29" s="138" t="s">
        <v>247</v>
      </c>
      <c r="C29" s="126"/>
      <c r="D29" s="145" t="s">
        <v>258</v>
      </c>
      <c r="E29" s="125" t="s">
        <v>291</v>
      </c>
      <c r="F29" s="125" t="s">
        <v>264</v>
      </c>
    </row>
    <row r="30" spans="1:6">
      <c r="A30" s="187" t="s">
        <v>227</v>
      </c>
      <c r="B30" s="188"/>
      <c r="C30" s="188"/>
      <c r="D30" s="188"/>
      <c r="E30" s="188"/>
      <c r="F30" s="188"/>
    </row>
    <row r="31" spans="1:6" ht="63">
      <c r="A31" s="151" t="s">
        <v>205</v>
      </c>
      <c r="B31" s="152" t="s">
        <v>234</v>
      </c>
      <c r="C31" s="151" t="s">
        <v>75</v>
      </c>
      <c r="D31" s="145" t="s">
        <v>259</v>
      </c>
      <c r="E31" s="125" t="s">
        <v>291</v>
      </c>
      <c r="F31" s="125" t="s">
        <v>264</v>
      </c>
    </row>
    <row r="32" spans="1:6">
      <c r="A32" s="187" t="s">
        <v>335</v>
      </c>
      <c r="B32" s="202"/>
      <c r="C32" s="188"/>
      <c r="D32" s="188"/>
      <c r="E32" s="188"/>
      <c r="F32" s="188"/>
    </row>
    <row r="33" spans="1:6" ht="63">
      <c r="A33" s="155" t="s">
        <v>206</v>
      </c>
      <c r="B33" s="156" t="s">
        <v>284</v>
      </c>
      <c r="C33" s="148" t="s">
        <v>75</v>
      </c>
      <c r="D33" s="164" t="s">
        <v>285</v>
      </c>
      <c r="E33" s="125" t="s">
        <v>291</v>
      </c>
      <c r="F33" s="125" t="s">
        <v>264</v>
      </c>
    </row>
    <row r="34" spans="1:6">
      <c r="A34" s="177" t="s">
        <v>336</v>
      </c>
      <c r="B34" s="195"/>
      <c r="C34" s="177"/>
      <c r="D34" s="177"/>
      <c r="E34" s="177"/>
      <c r="F34" s="177"/>
    </row>
    <row r="35" spans="1:6" ht="63">
      <c r="A35" s="128" t="s">
        <v>72</v>
      </c>
      <c r="B35" s="162" t="s">
        <v>235</v>
      </c>
      <c r="C35" s="163" t="s">
        <v>75</v>
      </c>
      <c r="D35" s="163" t="s">
        <v>271</v>
      </c>
      <c r="E35" s="125" t="s">
        <v>291</v>
      </c>
      <c r="F35" s="125" t="s">
        <v>264</v>
      </c>
    </row>
    <row r="36" spans="1:6">
      <c r="A36" s="183" t="s">
        <v>207</v>
      </c>
      <c r="B36" s="184"/>
      <c r="C36" s="184"/>
      <c r="D36" s="184"/>
      <c r="E36" s="184"/>
      <c r="F36" s="184"/>
    </row>
    <row r="37" spans="1:6" ht="65.25" customHeight="1">
      <c r="A37" s="128" t="s">
        <v>110</v>
      </c>
      <c r="B37" s="162" t="s">
        <v>269</v>
      </c>
      <c r="C37" s="163" t="s">
        <v>270</v>
      </c>
      <c r="D37" s="163" t="s">
        <v>280</v>
      </c>
      <c r="E37" s="125" t="s">
        <v>291</v>
      </c>
      <c r="F37" s="125" t="s">
        <v>264</v>
      </c>
    </row>
    <row r="38" spans="1:6">
      <c r="A38" s="183" t="s">
        <v>208</v>
      </c>
      <c r="B38" s="184"/>
      <c r="C38" s="184"/>
      <c r="D38" s="184"/>
      <c r="E38" s="184"/>
      <c r="F38" s="184"/>
    </row>
    <row r="39" spans="1:6" ht="63">
      <c r="A39" s="128" t="s">
        <v>76</v>
      </c>
      <c r="B39" s="144" t="s">
        <v>236</v>
      </c>
      <c r="C39" s="145" t="s">
        <v>75</v>
      </c>
      <c r="D39" s="145" t="s">
        <v>253</v>
      </c>
      <c r="E39" s="125" t="s">
        <v>291</v>
      </c>
      <c r="F39" s="125" t="s">
        <v>264</v>
      </c>
    </row>
    <row r="40" spans="1:6">
      <c r="A40" s="183" t="s">
        <v>209</v>
      </c>
      <c r="B40" s="184"/>
      <c r="C40" s="184"/>
      <c r="D40" s="184"/>
      <c r="E40" s="184"/>
      <c r="F40" s="184"/>
    </row>
    <row r="41" spans="1:6" ht="110.25">
      <c r="A41" s="128" t="s">
        <v>210</v>
      </c>
      <c r="B41" s="144" t="s">
        <v>237</v>
      </c>
      <c r="C41" s="145" t="s">
        <v>68</v>
      </c>
      <c r="D41" s="145" t="s">
        <v>294</v>
      </c>
      <c r="E41" s="125" t="s">
        <v>291</v>
      </c>
      <c r="F41" s="125" t="s">
        <v>264</v>
      </c>
    </row>
    <row r="42" spans="1:6" ht="15.75" customHeight="1">
      <c r="A42" s="191" t="s">
        <v>337</v>
      </c>
      <c r="B42" s="198"/>
      <c r="C42" s="193"/>
      <c r="D42" s="193"/>
      <c r="E42" s="193"/>
      <c r="F42" s="193"/>
    </row>
    <row r="43" spans="1:6" ht="246.75" customHeight="1">
      <c r="A43" s="146" t="s">
        <v>211</v>
      </c>
      <c r="B43" s="161" t="s">
        <v>239</v>
      </c>
      <c r="C43" s="136" t="s">
        <v>68</v>
      </c>
      <c r="D43" s="169" t="s">
        <v>251</v>
      </c>
      <c r="E43" s="125" t="s">
        <v>291</v>
      </c>
      <c r="F43" s="125" t="s">
        <v>264</v>
      </c>
    </row>
    <row r="44" spans="1:6">
      <c r="A44" s="191" t="s">
        <v>338</v>
      </c>
      <c r="B44" s="199"/>
      <c r="C44" s="193"/>
      <c r="D44" s="193"/>
      <c r="E44" s="193"/>
      <c r="F44" s="193"/>
    </row>
    <row r="45" spans="1:6" ht="206.25" customHeight="1">
      <c r="A45" s="146" t="s">
        <v>287</v>
      </c>
      <c r="B45" s="161" t="s">
        <v>242</v>
      </c>
      <c r="C45" s="136" t="s">
        <v>68</v>
      </c>
      <c r="D45" s="169" t="s">
        <v>295</v>
      </c>
      <c r="E45" s="125" t="s">
        <v>291</v>
      </c>
      <c r="F45" s="125" t="s">
        <v>264</v>
      </c>
    </row>
    <row r="46" spans="1:6">
      <c r="A46" s="183" t="s">
        <v>339</v>
      </c>
      <c r="B46" s="200"/>
      <c r="C46" s="184"/>
      <c r="D46" s="184"/>
      <c r="E46" s="184"/>
      <c r="F46" s="184"/>
    </row>
    <row r="47" spans="1:6" ht="63">
      <c r="A47" s="128" t="s">
        <v>213</v>
      </c>
      <c r="B47" s="168" t="s">
        <v>241</v>
      </c>
      <c r="C47" s="125" t="s">
        <v>68</v>
      </c>
      <c r="D47" s="145"/>
      <c r="E47" s="125" t="s">
        <v>291</v>
      </c>
      <c r="F47" s="125" t="s">
        <v>264</v>
      </c>
    </row>
    <row r="48" spans="1:6">
      <c r="A48" s="183" t="s">
        <v>214</v>
      </c>
      <c r="B48" s="190"/>
      <c r="C48" s="184"/>
      <c r="D48" s="184"/>
      <c r="E48" s="184"/>
      <c r="F48" s="184"/>
    </row>
    <row r="49" spans="1:7" ht="166.5" customHeight="1">
      <c r="A49" s="146" t="s">
        <v>77</v>
      </c>
      <c r="B49" s="147" t="s">
        <v>238</v>
      </c>
      <c r="C49" s="148" t="s">
        <v>230</v>
      </c>
      <c r="D49" s="145" t="s">
        <v>254</v>
      </c>
      <c r="E49" s="125" t="s">
        <v>291</v>
      </c>
      <c r="F49" s="125" t="s">
        <v>264</v>
      </c>
      <c r="G49" s="134"/>
    </row>
    <row r="50" spans="1:7">
      <c r="A50" s="183" t="s">
        <v>215</v>
      </c>
      <c r="B50" s="200"/>
      <c r="C50" s="184"/>
      <c r="D50" s="184"/>
      <c r="E50" s="184"/>
      <c r="F50" s="184"/>
      <c r="G50" s="134"/>
    </row>
    <row r="51" spans="1:7" ht="63">
      <c r="A51" s="146" t="s">
        <v>216</v>
      </c>
      <c r="B51" s="53" t="s">
        <v>265</v>
      </c>
      <c r="C51" s="128" t="s">
        <v>75</v>
      </c>
      <c r="D51" s="163" t="s">
        <v>266</v>
      </c>
      <c r="E51" s="125" t="s">
        <v>291</v>
      </c>
      <c r="F51" s="125" t="s">
        <v>264</v>
      </c>
      <c r="G51" s="134"/>
    </row>
    <row r="52" spans="1:7">
      <c r="A52" s="183" t="s">
        <v>289</v>
      </c>
      <c r="B52" s="184"/>
      <c r="C52" s="184"/>
      <c r="D52" s="184"/>
      <c r="E52" s="184"/>
      <c r="F52" s="184"/>
      <c r="G52" s="134"/>
    </row>
    <row r="53" spans="1:7" ht="78.75">
      <c r="A53" s="146" t="s">
        <v>217</v>
      </c>
      <c r="B53" s="144" t="s">
        <v>244</v>
      </c>
      <c r="C53" s="128" t="s">
        <v>230</v>
      </c>
      <c r="D53" s="145"/>
      <c r="E53" s="125" t="s">
        <v>291</v>
      </c>
      <c r="F53" s="125" t="s">
        <v>264</v>
      </c>
      <c r="G53" s="134"/>
    </row>
    <row r="54" spans="1:7">
      <c r="A54" s="183" t="s">
        <v>340</v>
      </c>
      <c r="B54" s="184"/>
      <c r="C54" s="184"/>
      <c r="D54" s="184"/>
      <c r="E54" s="184"/>
      <c r="F54" s="184"/>
      <c r="G54" s="134"/>
    </row>
    <row r="55" spans="1:7" ht="158.25" customHeight="1">
      <c r="A55" s="128" t="s">
        <v>218</v>
      </c>
      <c r="B55" s="144" t="s">
        <v>249</v>
      </c>
      <c r="C55" s="145" t="s">
        <v>68</v>
      </c>
      <c r="D55" s="145" t="s">
        <v>260</v>
      </c>
      <c r="E55" s="125" t="s">
        <v>291</v>
      </c>
      <c r="F55" s="125" t="s">
        <v>264</v>
      </c>
      <c r="G55" s="134"/>
    </row>
    <row r="56" spans="1:7">
      <c r="A56" s="183" t="s">
        <v>290</v>
      </c>
      <c r="B56" s="190"/>
      <c r="C56" s="184"/>
      <c r="D56" s="184"/>
      <c r="E56" s="184"/>
      <c r="F56" s="184"/>
      <c r="G56" s="134"/>
    </row>
    <row r="57" spans="1:7" ht="131.25" customHeight="1">
      <c r="A57" s="146" t="s">
        <v>219</v>
      </c>
      <c r="B57" s="53" t="s">
        <v>228</v>
      </c>
      <c r="C57" s="136" t="s">
        <v>68</v>
      </c>
      <c r="D57" s="145" t="s">
        <v>261</v>
      </c>
      <c r="E57" s="125" t="s">
        <v>291</v>
      </c>
      <c r="F57" s="125" t="s">
        <v>264</v>
      </c>
      <c r="G57" s="134"/>
    </row>
    <row r="58" spans="1:7">
      <c r="A58" s="191" t="s">
        <v>220</v>
      </c>
      <c r="B58" s="192"/>
      <c r="C58" s="193"/>
      <c r="D58" s="193"/>
      <c r="E58" s="193"/>
      <c r="F58" s="193"/>
    </row>
    <row r="59" spans="1:7" ht="133.5" customHeight="1">
      <c r="A59" s="128" t="s">
        <v>222</v>
      </c>
      <c r="B59" s="144" t="s">
        <v>246</v>
      </c>
      <c r="C59" s="145" t="s">
        <v>68</v>
      </c>
      <c r="D59" s="145" t="s">
        <v>262</v>
      </c>
      <c r="E59" s="125" t="s">
        <v>291</v>
      </c>
      <c r="F59" s="125" t="s">
        <v>264</v>
      </c>
    </row>
    <row r="60" spans="1:7" ht="15.75" customHeight="1">
      <c r="A60" s="191" t="s">
        <v>221</v>
      </c>
      <c r="B60" s="193"/>
      <c r="C60" s="193"/>
      <c r="D60" s="193"/>
      <c r="E60" s="193"/>
      <c r="F60" s="193"/>
    </row>
    <row r="61" spans="1:7" ht="110.25">
      <c r="A61" s="128" t="s">
        <v>223</v>
      </c>
      <c r="B61" s="144" t="s">
        <v>245</v>
      </c>
      <c r="C61" s="145" t="s">
        <v>68</v>
      </c>
      <c r="D61" s="145" t="s">
        <v>263</v>
      </c>
      <c r="E61" s="125" t="s">
        <v>291</v>
      </c>
      <c r="F61" s="125" t="s">
        <v>264</v>
      </c>
    </row>
    <row r="62" spans="1:7">
      <c r="A62" s="134"/>
      <c r="B62" s="134"/>
      <c r="C62" s="135"/>
      <c r="D62" s="135"/>
      <c r="E62" s="135"/>
      <c r="F62" s="135"/>
    </row>
    <row r="63" spans="1:7">
      <c r="A63" s="203"/>
      <c r="B63" s="203"/>
      <c r="C63" s="203"/>
      <c r="D63" s="203"/>
      <c r="E63" s="203"/>
      <c r="F63" s="203"/>
    </row>
    <row r="64" spans="1:7">
      <c r="A64" s="121"/>
      <c r="B64" s="121"/>
      <c r="C64" s="121"/>
      <c r="D64" s="121"/>
      <c r="E64" s="121"/>
      <c r="F64" s="121"/>
    </row>
    <row r="65" spans="1:6">
      <c r="A65" s="121"/>
      <c r="B65" s="121"/>
      <c r="C65" s="121"/>
      <c r="D65" s="121"/>
      <c r="E65" s="121"/>
      <c r="F65" s="121"/>
    </row>
  </sheetData>
  <mergeCells count="31">
    <mergeCell ref="A20:F20"/>
    <mergeCell ref="A56:F56"/>
    <mergeCell ref="A58:F58"/>
    <mergeCell ref="A60:F60"/>
    <mergeCell ref="A32:F32"/>
    <mergeCell ref="A34:F34"/>
    <mergeCell ref="A36:F36"/>
    <mergeCell ref="A46:F46"/>
    <mergeCell ref="A48:F48"/>
    <mergeCell ref="A50:F50"/>
    <mergeCell ref="A52:F52"/>
    <mergeCell ref="A54:F54"/>
    <mergeCell ref="A40:F40"/>
    <mergeCell ref="A42:F42"/>
    <mergeCell ref="A44:F44"/>
    <mergeCell ref="A63:F63"/>
    <mergeCell ref="E1:F4"/>
    <mergeCell ref="A5:F5"/>
    <mergeCell ref="A6:F6"/>
    <mergeCell ref="A7:F7"/>
    <mergeCell ref="A8:F8"/>
    <mergeCell ref="A22:F22"/>
    <mergeCell ref="A24:F24"/>
    <mergeCell ref="A26:F26"/>
    <mergeCell ref="A28:F28"/>
    <mergeCell ref="A38:F38"/>
    <mergeCell ref="A30:F30"/>
    <mergeCell ref="A12:F12"/>
    <mergeCell ref="A14:F14"/>
    <mergeCell ref="A16:F16"/>
    <mergeCell ref="A18:F1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zoomScale="75" zoomScaleSheetLayoutView="75" workbookViewId="0">
      <selection activeCell="G75" sqref="G75"/>
    </sheetView>
  </sheetViews>
  <sheetFormatPr defaultRowHeight="15.75"/>
  <cols>
    <col min="1" max="1" width="23.42578125" style="5" customWidth="1"/>
    <col min="2" max="2" width="17.7109375" style="5" customWidth="1"/>
    <col min="3" max="3" width="31.7109375" style="5" customWidth="1"/>
    <col min="4" max="4" width="10.42578125" style="5" customWidth="1"/>
    <col min="5" max="5" width="11.5703125" style="5" customWidth="1"/>
    <col min="6" max="6" width="10.42578125" style="5" customWidth="1"/>
    <col min="7" max="7" width="12.28515625" style="5" customWidth="1"/>
    <col min="8" max="8" width="13" style="5" customWidth="1"/>
    <col min="9" max="16384" width="9.140625" style="5"/>
  </cols>
  <sheetData>
    <row r="1" spans="1:8">
      <c r="F1" s="236" t="s">
        <v>328</v>
      </c>
      <c r="G1" s="237"/>
      <c r="H1" s="237"/>
    </row>
    <row r="2" spans="1:8">
      <c r="F2" s="237"/>
      <c r="G2" s="237"/>
      <c r="H2" s="237"/>
    </row>
    <row r="3" spans="1:8">
      <c r="F3" s="237"/>
      <c r="G3" s="237"/>
      <c r="H3" s="237"/>
    </row>
    <row r="4" spans="1:8" ht="54" customHeight="1">
      <c r="F4" s="237"/>
      <c r="G4" s="237"/>
      <c r="H4" s="237"/>
    </row>
    <row r="5" spans="1:8" ht="15.75" customHeight="1">
      <c r="A5" s="220"/>
      <c r="B5" s="220"/>
      <c r="C5" s="220"/>
      <c r="D5" s="220"/>
      <c r="E5" s="220"/>
      <c r="F5" s="220"/>
      <c r="G5" s="220"/>
      <c r="H5" s="220"/>
    </row>
    <row r="6" spans="1:8" ht="15.75" customHeight="1">
      <c r="A6" s="221" t="s">
        <v>329</v>
      </c>
      <c r="B6" s="221"/>
      <c r="C6" s="221"/>
      <c r="D6" s="221"/>
      <c r="E6" s="221"/>
      <c r="F6" s="221"/>
      <c r="G6" s="221"/>
      <c r="H6" s="221"/>
    </row>
    <row r="7" spans="1:8" ht="15.75" customHeight="1">
      <c r="A7" s="221" t="s">
        <v>303</v>
      </c>
      <c r="B7" s="221"/>
      <c r="C7" s="221"/>
      <c r="D7" s="221"/>
      <c r="E7" s="221"/>
      <c r="F7" s="221"/>
      <c r="G7" s="221"/>
      <c r="H7" s="221"/>
    </row>
    <row r="8" spans="1:8" ht="16.5">
      <c r="A8" s="222" t="s">
        <v>304</v>
      </c>
      <c r="B8" s="222"/>
      <c r="C8" s="222"/>
      <c r="D8" s="222"/>
      <c r="E8" s="222"/>
      <c r="F8" s="222"/>
      <c r="G8" s="222"/>
      <c r="H8" s="222"/>
    </row>
    <row r="9" spans="1:8" ht="16.5" customHeight="1">
      <c r="A9" s="222" t="s">
        <v>350</v>
      </c>
      <c r="B9" s="222"/>
      <c r="C9" s="222"/>
      <c r="D9" s="222"/>
      <c r="E9" s="222"/>
      <c r="F9" s="222"/>
      <c r="G9" s="222"/>
      <c r="H9" s="222"/>
    </row>
    <row r="10" spans="1:8" s="4" customFormat="1" ht="17.25" customHeight="1">
      <c r="A10" s="223" t="s">
        <v>23</v>
      </c>
      <c r="B10" s="223" t="s">
        <v>58</v>
      </c>
      <c r="C10" s="224" t="s">
        <v>59</v>
      </c>
      <c r="D10" s="223" t="s">
        <v>24</v>
      </c>
      <c r="E10" s="223" t="s">
        <v>25</v>
      </c>
      <c r="F10" s="223"/>
      <c r="G10" s="223"/>
      <c r="H10" s="223"/>
    </row>
    <row r="11" spans="1:8" s="4" customFormat="1" ht="143.25" customHeight="1">
      <c r="A11" s="223"/>
      <c r="B11" s="223"/>
      <c r="C11" s="225"/>
      <c r="D11" s="223"/>
      <c r="E11" s="3" t="s">
        <v>299</v>
      </c>
      <c r="F11" s="3" t="s">
        <v>298</v>
      </c>
      <c r="G11" s="100" t="s">
        <v>191</v>
      </c>
      <c r="H11" s="3" t="s">
        <v>297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>
      <c r="A13" s="217" t="s">
        <v>6</v>
      </c>
      <c r="B13" s="217" t="s">
        <v>304</v>
      </c>
      <c r="C13" s="103" t="s">
        <v>24</v>
      </c>
      <c r="D13" s="116">
        <f>D15+D16</f>
        <v>16505.699999999997</v>
      </c>
      <c r="E13" s="116">
        <f t="shared" ref="E13:H13" si="0">E15+E16</f>
        <v>407.6</v>
      </c>
      <c r="F13" s="116">
        <f t="shared" si="0"/>
        <v>1035</v>
      </c>
      <c r="G13" s="116">
        <f t="shared" si="0"/>
        <v>15063.1</v>
      </c>
      <c r="H13" s="116">
        <f t="shared" si="0"/>
        <v>0</v>
      </c>
    </row>
    <row r="14" spans="1:8">
      <c r="A14" s="218"/>
      <c r="B14" s="218"/>
      <c r="C14" s="103" t="s">
        <v>30</v>
      </c>
      <c r="D14" s="116"/>
      <c r="E14" s="116"/>
      <c r="F14" s="116"/>
      <c r="G14" s="116"/>
      <c r="H14" s="116"/>
    </row>
    <row r="15" spans="1:8" ht="66.75" customHeight="1">
      <c r="A15" s="218"/>
      <c r="B15" s="218"/>
      <c r="C15" s="102" t="s">
        <v>306</v>
      </c>
      <c r="D15" s="116">
        <f>D26+D68+D77+D92+D55</f>
        <v>16505.699999999997</v>
      </c>
      <c r="E15" s="116">
        <f t="shared" ref="E15:H15" si="1">E26+E68+E77+E92</f>
        <v>407.6</v>
      </c>
      <c r="F15" s="116">
        <f t="shared" si="1"/>
        <v>1035</v>
      </c>
      <c r="G15" s="116">
        <f>G26+G68+G77+G92+G55</f>
        <v>15063.1</v>
      </c>
      <c r="H15" s="116">
        <f t="shared" si="1"/>
        <v>0</v>
      </c>
    </row>
    <row r="16" spans="1:8" ht="28.5" customHeight="1">
      <c r="A16" s="219"/>
      <c r="B16" s="219"/>
      <c r="C16" s="102" t="s">
        <v>314</v>
      </c>
      <c r="D16" s="116">
        <f>D57</f>
        <v>0</v>
      </c>
      <c r="E16" s="116">
        <f t="shared" ref="E16:H16" si="2">E57</f>
        <v>0</v>
      </c>
      <c r="F16" s="116">
        <f t="shared" si="2"/>
        <v>0</v>
      </c>
      <c r="G16" s="116">
        <f t="shared" si="2"/>
        <v>0</v>
      </c>
      <c r="H16" s="116">
        <f t="shared" si="2"/>
        <v>0</v>
      </c>
    </row>
    <row r="17" spans="1:8" hidden="1">
      <c r="A17" s="210" t="s">
        <v>21</v>
      </c>
      <c r="B17" s="210"/>
      <c r="C17" s="45" t="s">
        <v>24</v>
      </c>
      <c r="D17" s="117"/>
      <c r="E17" s="117"/>
      <c r="F17" s="117"/>
      <c r="G17" s="117"/>
      <c r="H17" s="117"/>
    </row>
    <row r="18" spans="1:8" hidden="1">
      <c r="A18" s="210"/>
      <c r="B18" s="210"/>
      <c r="C18" s="45" t="s">
        <v>30</v>
      </c>
      <c r="D18" s="117"/>
      <c r="E18" s="117"/>
      <c r="F18" s="117"/>
      <c r="G18" s="117"/>
      <c r="H18" s="117"/>
    </row>
    <row r="19" spans="1:8" hidden="1">
      <c r="A19" s="210"/>
      <c r="B19" s="210"/>
      <c r="C19" s="45" t="s">
        <v>7</v>
      </c>
      <c r="D19" s="117"/>
      <c r="E19" s="117"/>
      <c r="F19" s="117"/>
      <c r="G19" s="117"/>
      <c r="H19" s="117"/>
    </row>
    <row r="20" spans="1:8" hidden="1">
      <c r="A20" s="210" t="s">
        <v>22</v>
      </c>
      <c r="B20" s="210"/>
      <c r="C20" s="45" t="s">
        <v>24</v>
      </c>
      <c r="D20" s="117"/>
      <c r="E20" s="117"/>
      <c r="F20" s="117"/>
      <c r="G20" s="117"/>
      <c r="H20" s="117"/>
    </row>
    <row r="21" spans="1:8" hidden="1">
      <c r="A21" s="210"/>
      <c r="B21" s="210"/>
      <c r="C21" s="45" t="s">
        <v>30</v>
      </c>
      <c r="D21" s="117"/>
      <c r="E21" s="117"/>
      <c r="F21" s="117"/>
      <c r="G21" s="117"/>
      <c r="H21" s="117"/>
    </row>
    <row r="22" spans="1:8" hidden="1">
      <c r="A22" s="210"/>
      <c r="B22" s="210"/>
      <c r="C22" s="45" t="s">
        <v>7</v>
      </c>
      <c r="D22" s="117"/>
      <c r="E22" s="117"/>
      <c r="F22" s="117"/>
      <c r="G22" s="117"/>
      <c r="H22" s="117"/>
    </row>
    <row r="23" spans="1:8" hidden="1">
      <c r="A23" s="45" t="s">
        <v>7</v>
      </c>
      <c r="B23" s="45"/>
      <c r="C23" s="45"/>
      <c r="D23" s="117"/>
      <c r="E23" s="117"/>
      <c r="F23" s="117"/>
      <c r="G23" s="117"/>
      <c r="H23" s="117"/>
    </row>
    <row r="24" spans="1:8" ht="15.75" customHeight="1">
      <c r="A24" s="217" t="s">
        <v>8</v>
      </c>
      <c r="B24" s="217" t="s">
        <v>330</v>
      </c>
      <c r="C24" s="103" t="s">
        <v>24</v>
      </c>
      <c r="D24" s="116">
        <f>D26</f>
        <v>3043.2</v>
      </c>
      <c r="E24" s="116">
        <f t="shared" ref="E24:H24" si="3">E26</f>
        <v>0</v>
      </c>
      <c r="F24" s="116">
        <f t="shared" si="3"/>
        <v>1035</v>
      </c>
      <c r="G24" s="116">
        <f t="shared" si="3"/>
        <v>2008.2</v>
      </c>
      <c r="H24" s="116">
        <f t="shared" si="3"/>
        <v>0</v>
      </c>
    </row>
    <row r="25" spans="1:8">
      <c r="A25" s="218"/>
      <c r="B25" s="218"/>
      <c r="C25" s="112" t="s">
        <v>30</v>
      </c>
      <c r="D25" s="116"/>
      <c r="E25" s="116"/>
      <c r="F25" s="116"/>
      <c r="G25" s="116"/>
      <c r="H25" s="116"/>
    </row>
    <row r="26" spans="1:8" ht="81" customHeight="1">
      <c r="A26" s="219"/>
      <c r="B26" s="219"/>
      <c r="C26" s="102" t="s">
        <v>306</v>
      </c>
      <c r="D26" s="118">
        <f>D29+D32+D35+D39+D42+D45+D48+D51+D54</f>
        <v>3043.2</v>
      </c>
      <c r="E26" s="118">
        <f t="shared" ref="E26:H26" si="4">E29+E32+E35+E39+E42+E45+E48+E51+E54</f>
        <v>0</v>
      </c>
      <c r="F26" s="118">
        <f t="shared" si="4"/>
        <v>1035</v>
      </c>
      <c r="G26" s="118">
        <f t="shared" si="4"/>
        <v>2008.2</v>
      </c>
      <c r="H26" s="118">
        <f t="shared" si="4"/>
        <v>0</v>
      </c>
    </row>
    <row r="27" spans="1:8">
      <c r="A27" s="211" t="s">
        <v>52</v>
      </c>
      <c r="B27" s="214" t="s">
        <v>113</v>
      </c>
      <c r="C27" s="47" t="s">
        <v>24</v>
      </c>
      <c r="D27" s="117">
        <f>D29</f>
        <v>350</v>
      </c>
      <c r="E27" s="117">
        <f t="shared" ref="E27:H27" si="5">E29</f>
        <v>0</v>
      </c>
      <c r="F27" s="117">
        <f t="shared" si="5"/>
        <v>0</v>
      </c>
      <c r="G27" s="117">
        <f t="shared" si="5"/>
        <v>350</v>
      </c>
      <c r="H27" s="117">
        <f t="shared" si="5"/>
        <v>0</v>
      </c>
    </row>
    <row r="28" spans="1:8">
      <c r="A28" s="212"/>
      <c r="B28" s="215"/>
      <c r="C28" s="45" t="s">
        <v>30</v>
      </c>
      <c r="D28" s="117"/>
      <c r="E28" s="117"/>
      <c r="F28" s="117"/>
      <c r="G28" s="117"/>
      <c r="H28" s="117"/>
    </row>
    <row r="29" spans="1:8" ht="68.25" customHeight="1">
      <c r="A29" s="213"/>
      <c r="B29" s="216"/>
      <c r="C29" s="2" t="s">
        <v>306</v>
      </c>
      <c r="D29" s="117">
        <f>E29+F29+G29+H29</f>
        <v>350</v>
      </c>
      <c r="E29" s="117"/>
      <c r="F29" s="117">
        <v>0</v>
      </c>
      <c r="G29" s="117">
        <v>350</v>
      </c>
      <c r="H29" s="117"/>
    </row>
    <row r="30" spans="1:8" ht="15.75" customHeight="1">
      <c r="A30" s="211" t="s">
        <v>53</v>
      </c>
      <c r="B30" s="214" t="s">
        <v>116</v>
      </c>
      <c r="C30" s="45" t="s">
        <v>24</v>
      </c>
      <c r="D30" s="117">
        <f>D32</f>
        <v>0</v>
      </c>
      <c r="E30" s="117">
        <f t="shared" ref="E30:H30" si="6">E32</f>
        <v>0</v>
      </c>
      <c r="F30" s="117">
        <f t="shared" si="6"/>
        <v>0</v>
      </c>
      <c r="G30" s="117">
        <f t="shared" si="6"/>
        <v>0</v>
      </c>
      <c r="H30" s="117">
        <f t="shared" si="6"/>
        <v>0</v>
      </c>
    </row>
    <row r="31" spans="1:8">
      <c r="A31" s="212"/>
      <c r="B31" s="215"/>
      <c r="C31" s="45" t="s">
        <v>30</v>
      </c>
      <c r="D31" s="117"/>
      <c r="E31" s="117"/>
      <c r="F31" s="117"/>
      <c r="G31" s="117"/>
      <c r="H31" s="117"/>
    </row>
    <row r="32" spans="1:8" ht="70.5" customHeight="1">
      <c r="A32" s="213"/>
      <c r="B32" s="216"/>
      <c r="C32" s="2" t="s">
        <v>306</v>
      </c>
      <c r="D32" s="117">
        <f>E32+F32+G32+H32</f>
        <v>0</v>
      </c>
      <c r="E32" s="117"/>
      <c r="F32" s="117"/>
      <c r="G32" s="117">
        <v>0</v>
      </c>
      <c r="H32" s="117"/>
    </row>
    <row r="33" spans="1:8">
      <c r="A33" s="211" t="s">
        <v>87</v>
      </c>
      <c r="B33" s="214" t="s">
        <v>118</v>
      </c>
      <c r="C33" s="45" t="s">
        <v>24</v>
      </c>
      <c r="D33" s="117">
        <f>D35</f>
        <v>1480.2</v>
      </c>
      <c r="E33" s="117">
        <f t="shared" ref="E33:H33" si="7">E35</f>
        <v>0</v>
      </c>
      <c r="F33" s="117">
        <f t="shared" si="7"/>
        <v>0</v>
      </c>
      <c r="G33" s="117">
        <f t="shared" si="7"/>
        <v>1480.2</v>
      </c>
      <c r="H33" s="117">
        <f t="shared" si="7"/>
        <v>0</v>
      </c>
    </row>
    <row r="34" spans="1:8">
      <c r="A34" s="212"/>
      <c r="B34" s="215"/>
      <c r="C34" s="34" t="s">
        <v>30</v>
      </c>
      <c r="D34" s="117"/>
      <c r="E34" s="117"/>
      <c r="F34" s="117"/>
      <c r="G34" s="117"/>
      <c r="H34" s="117"/>
    </row>
    <row r="35" spans="1:8" ht="66.75" customHeight="1">
      <c r="A35" s="213"/>
      <c r="B35" s="216"/>
      <c r="C35" s="2" t="s">
        <v>306</v>
      </c>
      <c r="D35" s="117">
        <f>E35+F35+G35+H35</f>
        <v>1480.2</v>
      </c>
      <c r="E35" s="117"/>
      <c r="F35" s="117"/>
      <c r="G35" s="117">
        <v>1480.2</v>
      </c>
      <c r="H35" s="117"/>
    </row>
    <row r="36" spans="1:8" hidden="1">
      <c r="A36" s="45" t="s">
        <v>7</v>
      </c>
      <c r="B36" s="45"/>
      <c r="C36" s="45"/>
      <c r="D36" s="117"/>
      <c r="E36" s="117"/>
      <c r="F36" s="117"/>
      <c r="G36" s="117"/>
      <c r="H36" s="117"/>
    </row>
    <row r="37" spans="1:8">
      <c r="A37" s="211" t="s">
        <v>187</v>
      </c>
      <c r="B37" s="214" t="s">
        <v>120</v>
      </c>
      <c r="C37" s="99" t="s">
        <v>24</v>
      </c>
      <c r="D37" s="117">
        <f>D39</f>
        <v>0</v>
      </c>
      <c r="E37" s="117">
        <f t="shared" ref="E37:H37" si="8">E39</f>
        <v>0</v>
      </c>
      <c r="F37" s="117">
        <f t="shared" si="8"/>
        <v>0</v>
      </c>
      <c r="G37" s="117">
        <f t="shared" si="8"/>
        <v>0</v>
      </c>
      <c r="H37" s="117">
        <f t="shared" si="8"/>
        <v>0</v>
      </c>
    </row>
    <row r="38" spans="1:8">
      <c r="A38" s="212"/>
      <c r="B38" s="215"/>
      <c r="C38" s="34" t="s">
        <v>30</v>
      </c>
      <c r="D38" s="117"/>
      <c r="E38" s="117"/>
      <c r="F38" s="117"/>
      <c r="G38" s="117"/>
      <c r="H38" s="117"/>
    </row>
    <row r="39" spans="1:8" ht="67.5" customHeight="1">
      <c r="A39" s="213"/>
      <c r="B39" s="216"/>
      <c r="C39" s="2" t="s">
        <v>306</v>
      </c>
      <c r="D39" s="117">
        <f>E39+F39+G39+H39</f>
        <v>0</v>
      </c>
      <c r="E39" s="117"/>
      <c r="F39" s="117"/>
      <c r="G39" s="117">
        <v>0</v>
      </c>
      <c r="H39" s="117"/>
    </row>
    <row r="40" spans="1:8">
      <c r="A40" s="211" t="s">
        <v>188</v>
      </c>
      <c r="B40" s="214" t="s">
        <v>122</v>
      </c>
      <c r="C40" s="99" t="s">
        <v>24</v>
      </c>
      <c r="D40" s="117">
        <f>D42</f>
        <v>165</v>
      </c>
      <c r="E40" s="117">
        <f t="shared" ref="E40:H40" si="9">E42</f>
        <v>0</v>
      </c>
      <c r="F40" s="117">
        <f t="shared" si="9"/>
        <v>0</v>
      </c>
      <c r="G40" s="117">
        <f t="shared" si="9"/>
        <v>165</v>
      </c>
      <c r="H40" s="117">
        <f t="shared" si="9"/>
        <v>0</v>
      </c>
    </row>
    <row r="41" spans="1:8">
      <c r="A41" s="212"/>
      <c r="B41" s="215"/>
      <c r="C41" s="34" t="s">
        <v>30</v>
      </c>
      <c r="D41" s="117"/>
      <c r="E41" s="117"/>
      <c r="F41" s="117"/>
      <c r="G41" s="117"/>
      <c r="H41" s="117"/>
    </row>
    <row r="42" spans="1:8" ht="65.25" customHeight="1">
      <c r="A42" s="213"/>
      <c r="B42" s="216"/>
      <c r="C42" s="2" t="s">
        <v>306</v>
      </c>
      <c r="D42" s="117">
        <f>E42+F42+G42+H42</f>
        <v>165</v>
      </c>
      <c r="E42" s="117"/>
      <c r="F42" s="117"/>
      <c r="G42" s="117">
        <v>165</v>
      </c>
      <c r="H42" s="117"/>
    </row>
    <row r="43" spans="1:8">
      <c r="A43" s="211" t="s">
        <v>189</v>
      </c>
      <c r="B43" s="214" t="s">
        <v>124</v>
      </c>
      <c r="C43" s="99" t="s">
        <v>24</v>
      </c>
      <c r="D43" s="117">
        <f>D45</f>
        <v>0</v>
      </c>
      <c r="E43" s="117">
        <f t="shared" ref="E43:H43" si="10">E45</f>
        <v>0</v>
      </c>
      <c r="F43" s="117">
        <f t="shared" si="10"/>
        <v>0</v>
      </c>
      <c r="G43" s="117">
        <f t="shared" si="10"/>
        <v>0</v>
      </c>
      <c r="H43" s="117">
        <f t="shared" si="10"/>
        <v>0</v>
      </c>
    </row>
    <row r="44" spans="1:8">
      <c r="A44" s="212"/>
      <c r="B44" s="215"/>
      <c r="C44" s="34" t="s">
        <v>30</v>
      </c>
      <c r="D44" s="117"/>
      <c r="E44" s="117"/>
      <c r="F44" s="117"/>
      <c r="G44" s="117"/>
      <c r="H44" s="117"/>
    </row>
    <row r="45" spans="1:8" ht="82.5" customHeight="1">
      <c r="A45" s="213"/>
      <c r="B45" s="216"/>
      <c r="C45" s="2" t="s">
        <v>306</v>
      </c>
      <c r="D45" s="117">
        <f>E45+F45+G45+H45</f>
        <v>0</v>
      </c>
      <c r="E45" s="117"/>
      <c r="F45" s="117"/>
      <c r="G45" s="117">
        <v>0</v>
      </c>
      <c r="H45" s="117"/>
    </row>
    <row r="46" spans="1:8">
      <c r="A46" s="211" t="s">
        <v>190</v>
      </c>
      <c r="B46" s="214" t="s">
        <v>126</v>
      </c>
      <c r="C46" s="104" t="s">
        <v>24</v>
      </c>
      <c r="D46" s="117">
        <f>D48</f>
        <v>0</v>
      </c>
      <c r="E46" s="117">
        <f t="shared" ref="E46:H46" si="11">E48</f>
        <v>0</v>
      </c>
      <c r="F46" s="117">
        <f t="shared" si="11"/>
        <v>0</v>
      </c>
      <c r="G46" s="117">
        <f t="shared" si="11"/>
        <v>0</v>
      </c>
      <c r="H46" s="117">
        <f t="shared" si="11"/>
        <v>0</v>
      </c>
    </row>
    <row r="47" spans="1:8">
      <c r="A47" s="212"/>
      <c r="B47" s="215"/>
      <c r="C47" s="34" t="s">
        <v>30</v>
      </c>
      <c r="D47" s="117"/>
      <c r="E47" s="117"/>
      <c r="F47" s="117"/>
      <c r="G47" s="117"/>
      <c r="H47" s="117"/>
    </row>
    <row r="48" spans="1:8" ht="68.25" customHeight="1">
      <c r="A48" s="213"/>
      <c r="B48" s="216"/>
      <c r="C48" s="2" t="s">
        <v>306</v>
      </c>
      <c r="D48" s="117">
        <f>E48+F48+G48+H48</f>
        <v>0</v>
      </c>
      <c r="E48" s="117"/>
      <c r="F48" s="117"/>
      <c r="G48" s="117">
        <v>0</v>
      </c>
      <c r="H48" s="117"/>
    </row>
    <row r="49" spans="1:8">
      <c r="A49" s="211" t="s">
        <v>176</v>
      </c>
      <c r="B49" s="214" t="s">
        <v>129</v>
      </c>
      <c r="C49" s="104" t="s">
        <v>24</v>
      </c>
      <c r="D49" s="117">
        <f>D51</f>
        <v>1045</v>
      </c>
      <c r="E49" s="117">
        <f t="shared" ref="E49:H49" si="12">E51</f>
        <v>0</v>
      </c>
      <c r="F49" s="117">
        <f t="shared" si="12"/>
        <v>1035</v>
      </c>
      <c r="G49" s="117">
        <f t="shared" si="12"/>
        <v>10</v>
      </c>
      <c r="H49" s="117">
        <f t="shared" si="12"/>
        <v>0</v>
      </c>
    </row>
    <row r="50" spans="1:8">
      <c r="A50" s="212"/>
      <c r="B50" s="215"/>
      <c r="C50" s="34" t="s">
        <v>30</v>
      </c>
      <c r="D50" s="117"/>
      <c r="E50" s="117"/>
      <c r="F50" s="117"/>
      <c r="G50" s="117"/>
      <c r="H50" s="117"/>
    </row>
    <row r="51" spans="1:8" ht="66.75" customHeight="1">
      <c r="A51" s="213"/>
      <c r="B51" s="216"/>
      <c r="C51" s="2" t="s">
        <v>306</v>
      </c>
      <c r="D51" s="117">
        <f>E51+F51+G51+H51</f>
        <v>1045</v>
      </c>
      <c r="E51" s="117"/>
      <c r="F51" s="117">
        <v>1035</v>
      </c>
      <c r="G51" s="117">
        <v>10</v>
      </c>
      <c r="H51" s="117"/>
    </row>
    <row r="52" spans="1:8">
      <c r="A52" s="211" t="s">
        <v>177</v>
      </c>
      <c r="B52" s="214" t="s">
        <v>308</v>
      </c>
      <c r="C52" s="104" t="s">
        <v>24</v>
      </c>
      <c r="D52" s="117">
        <f>D54</f>
        <v>3</v>
      </c>
      <c r="E52" s="117">
        <f t="shared" ref="E52:H52" si="13">E54</f>
        <v>0</v>
      </c>
      <c r="F52" s="117">
        <f t="shared" si="13"/>
        <v>0</v>
      </c>
      <c r="G52" s="117">
        <f t="shared" si="13"/>
        <v>3</v>
      </c>
      <c r="H52" s="117">
        <f t="shared" si="13"/>
        <v>0</v>
      </c>
    </row>
    <row r="53" spans="1:8">
      <c r="A53" s="212"/>
      <c r="B53" s="215"/>
      <c r="C53" s="34" t="s">
        <v>30</v>
      </c>
      <c r="D53" s="117"/>
      <c r="E53" s="117"/>
      <c r="F53" s="117"/>
      <c r="G53" s="117"/>
      <c r="H53" s="117"/>
    </row>
    <row r="54" spans="1:8" ht="65.25" customHeight="1">
      <c r="A54" s="213"/>
      <c r="B54" s="216"/>
      <c r="C54" s="2" t="s">
        <v>306</v>
      </c>
      <c r="D54" s="117">
        <f>E54+F54+G54+H54</f>
        <v>3</v>
      </c>
      <c r="E54" s="117"/>
      <c r="F54" s="117"/>
      <c r="G54" s="117">
        <v>3</v>
      </c>
      <c r="H54" s="117"/>
    </row>
    <row r="55" spans="1:8">
      <c r="A55" s="229" t="s">
        <v>11</v>
      </c>
      <c r="B55" s="217" t="s">
        <v>331</v>
      </c>
      <c r="C55" s="103" t="s">
        <v>24</v>
      </c>
      <c r="D55" s="116">
        <f>D58</f>
        <v>6257.9</v>
      </c>
      <c r="E55" s="116">
        <f>E58</f>
        <v>0</v>
      </c>
      <c r="F55" s="116">
        <f t="shared" ref="F55:H55" si="14">F57</f>
        <v>0</v>
      </c>
      <c r="G55" s="116">
        <f>G58</f>
        <v>6257.9</v>
      </c>
      <c r="H55" s="116">
        <f t="shared" si="14"/>
        <v>0</v>
      </c>
    </row>
    <row r="56" spans="1:8">
      <c r="A56" s="229"/>
      <c r="B56" s="218"/>
      <c r="C56" s="103" t="s">
        <v>30</v>
      </c>
      <c r="D56" s="116"/>
      <c r="E56" s="116"/>
      <c r="F56" s="116"/>
      <c r="G56" s="116"/>
      <c r="H56" s="116"/>
    </row>
    <row r="57" spans="1:8" ht="34.5" customHeight="1">
      <c r="A57" s="229"/>
      <c r="B57" s="218"/>
      <c r="C57" s="111"/>
      <c r="D57" s="116">
        <f>D61+D65</f>
        <v>0</v>
      </c>
      <c r="E57" s="116">
        <f t="shared" ref="E57:H57" si="15">E61+E65</f>
        <v>0</v>
      </c>
      <c r="F57" s="116">
        <f t="shared" si="15"/>
        <v>0</v>
      </c>
      <c r="G57" s="116">
        <f t="shared" si="15"/>
        <v>0</v>
      </c>
      <c r="H57" s="116">
        <f t="shared" si="15"/>
        <v>0</v>
      </c>
    </row>
    <row r="58" spans="1:8">
      <c r="A58" s="211" t="s">
        <v>51</v>
      </c>
      <c r="B58" s="214" t="s">
        <v>131</v>
      </c>
      <c r="C58" s="210" t="s">
        <v>24</v>
      </c>
      <c r="D58" s="209">
        <f>G58</f>
        <v>6257.9</v>
      </c>
      <c r="E58" s="209">
        <v>0</v>
      </c>
      <c r="F58" s="209">
        <f t="shared" ref="F58:H58" si="16">F61</f>
        <v>0</v>
      </c>
      <c r="G58" s="209">
        <v>6257.9</v>
      </c>
      <c r="H58" s="209">
        <f t="shared" si="16"/>
        <v>0</v>
      </c>
    </row>
    <row r="59" spans="1:8">
      <c r="A59" s="212"/>
      <c r="B59" s="215"/>
      <c r="C59" s="210"/>
      <c r="D59" s="209"/>
      <c r="E59" s="209"/>
      <c r="F59" s="209"/>
      <c r="G59" s="209"/>
      <c r="H59" s="209"/>
    </row>
    <row r="60" spans="1:8">
      <c r="A60" s="212"/>
      <c r="B60" s="215"/>
      <c r="C60" s="45" t="s">
        <v>30</v>
      </c>
      <c r="D60" s="117"/>
      <c r="E60" s="117"/>
      <c r="F60" s="117"/>
      <c r="G60" s="117"/>
      <c r="H60" s="117"/>
    </row>
    <row r="61" spans="1:8" ht="31.5">
      <c r="A61" s="213"/>
      <c r="B61" s="216"/>
      <c r="C61" s="33" t="s">
        <v>314</v>
      </c>
      <c r="D61" s="117">
        <f>E61+F61+G61+H61</f>
        <v>0</v>
      </c>
      <c r="E61" s="117">
        <v>0</v>
      </c>
      <c r="F61" s="117">
        <v>0</v>
      </c>
      <c r="G61" s="117">
        <v>0</v>
      </c>
      <c r="H61" s="117"/>
    </row>
    <row r="62" spans="1:8" ht="15.75" customHeight="1">
      <c r="A62" s="211" t="s">
        <v>54</v>
      </c>
      <c r="B62" s="214" t="s">
        <v>133</v>
      </c>
      <c r="C62" s="210" t="s">
        <v>24</v>
      </c>
      <c r="D62" s="209">
        <f>D65</f>
        <v>0</v>
      </c>
      <c r="E62" s="209">
        <f t="shared" ref="E62:H62" si="17">E65</f>
        <v>0</v>
      </c>
      <c r="F62" s="209">
        <f t="shared" si="17"/>
        <v>0</v>
      </c>
      <c r="G62" s="209">
        <f t="shared" si="17"/>
        <v>0</v>
      </c>
      <c r="H62" s="209">
        <f t="shared" si="17"/>
        <v>0</v>
      </c>
    </row>
    <row r="63" spans="1:8">
      <c r="A63" s="212"/>
      <c r="B63" s="215"/>
      <c r="C63" s="210"/>
      <c r="D63" s="209"/>
      <c r="E63" s="209"/>
      <c r="F63" s="209"/>
      <c r="G63" s="209"/>
      <c r="H63" s="209"/>
    </row>
    <row r="64" spans="1:8">
      <c r="A64" s="212"/>
      <c r="B64" s="215"/>
      <c r="C64" s="45" t="s">
        <v>30</v>
      </c>
      <c r="D64" s="117"/>
      <c r="E64" s="117"/>
      <c r="F64" s="117"/>
      <c r="G64" s="117"/>
      <c r="H64" s="117"/>
    </row>
    <row r="65" spans="1:8" ht="31.5">
      <c r="A65" s="213"/>
      <c r="B65" s="216"/>
      <c r="C65" s="33" t="s">
        <v>314</v>
      </c>
      <c r="D65" s="117">
        <f>E65+F65+G65+H65</f>
        <v>0</v>
      </c>
      <c r="E65" s="117"/>
      <c r="F65" s="117"/>
      <c r="G65" s="117">
        <v>0</v>
      </c>
      <c r="H65" s="117"/>
    </row>
    <row r="66" spans="1:8">
      <c r="A66" s="226" t="s">
        <v>89</v>
      </c>
      <c r="B66" s="217" t="s">
        <v>134</v>
      </c>
      <c r="C66" s="112" t="s">
        <v>24</v>
      </c>
      <c r="D66" s="116">
        <f>D68</f>
        <v>7139.6</v>
      </c>
      <c r="E66" s="116">
        <f t="shared" ref="E66:H66" si="18">E68</f>
        <v>407.6</v>
      </c>
      <c r="F66" s="116">
        <f t="shared" si="18"/>
        <v>0</v>
      </c>
      <c r="G66" s="116">
        <f t="shared" si="18"/>
        <v>6732</v>
      </c>
      <c r="H66" s="116">
        <f t="shared" si="18"/>
        <v>0</v>
      </c>
    </row>
    <row r="67" spans="1:8">
      <c r="A67" s="227"/>
      <c r="B67" s="218"/>
      <c r="C67" s="103" t="s">
        <v>30</v>
      </c>
      <c r="D67" s="116"/>
      <c r="E67" s="116"/>
      <c r="F67" s="116"/>
      <c r="G67" s="116"/>
      <c r="H67" s="116"/>
    </row>
    <row r="68" spans="1:8" ht="69.75" customHeight="1">
      <c r="A68" s="228"/>
      <c r="B68" s="219"/>
      <c r="C68" s="102" t="s">
        <v>306</v>
      </c>
      <c r="D68" s="116">
        <f>D71+D74</f>
        <v>7139.6</v>
      </c>
      <c r="E68" s="116">
        <f t="shared" ref="E68:H68" si="19">E71+E74</f>
        <v>407.6</v>
      </c>
      <c r="F68" s="116">
        <f t="shared" si="19"/>
        <v>0</v>
      </c>
      <c r="G68" s="116">
        <f t="shared" si="19"/>
        <v>6732</v>
      </c>
      <c r="H68" s="116">
        <f t="shared" si="19"/>
        <v>0</v>
      </c>
    </row>
    <row r="69" spans="1:8" ht="30" customHeight="1">
      <c r="A69" s="211" t="s">
        <v>96</v>
      </c>
      <c r="B69" s="214" t="s">
        <v>310</v>
      </c>
      <c r="C69" s="34" t="s">
        <v>24</v>
      </c>
      <c r="D69" s="117">
        <f>D71</f>
        <v>6626</v>
      </c>
      <c r="E69" s="117">
        <f t="shared" ref="E69:H69" si="20">E71</f>
        <v>0</v>
      </c>
      <c r="F69" s="117">
        <f t="shared" si="20"/>
        <v>0</v>
      </c>
      <c r="G69" s="117">
        <f t="shared" si="20"/>
        <v>6626</v>
      </c>
      <c r="H69" s="117">
        <f t="shared" si="20"/>
        <v>0</v>
      </c>
    </row>
    <row r="70" spans="1:8" ht="22.5" customHeight="1">
      <c r="A70" s="212"/>
      <c r="B70" s="215"/>
      <c r="C70" s="45" t="s">
        <v>30</v>
      </c>
      <c r="D70" s="117"/>
      <c r="E70" s="117"/>
      <c r="F70" s="117"/>
      <c r="G70" s="117"/>
      <c r="H70" s="117"/>
    </row>
    <row r="71" spans="1:8" ht="95.25" customHeight="1">
      <c r="A71" s="213"/>
      <c r="B71" s="216"/>
      <c r="C71" s="2" t="s">
        <v>306</v>
      </c>
      <c r="D71" s="117">
        <f>E71+F71+G71+H71</f>
        <v>6626</v>
      </c>
      <c r="E71" s="117"/>
      <c r="F71" s="117"/>
      <c r="G71" s="117">
        <v>6626</v>
      </c>
      <c r="H71" s="117"/>
    </row>
    <row r="72" spans="1:8">
      <c r="A72" s="211" t="s">
        <v>192</v>
      </c>
      <c r="B72" s="214" t="s">
        <v>311</v>
      </c>
      <c r="C72" s="34" t="s">
        <v>24</v>
      </c>
      <c r="D72" s="117">
        <f>D74</f>
        <v>513.6</v>
      </c>
      <c r="E72" s="117">
        <f t="shared" ref="E72:H72" si="21">E74</f>
        <v>407.6</v>
      </c>
      <c r="F72" s="117">
        <f t="shared" si="21"/>
        <v>0</v>
      </c>
      <c r="G72" s="117">
        <f t="shared" si="21"/>
        <v>106</v>
      </c>
      <c r="H72" s="117">
        <f t="shared" si="21"/>
        <v>0</v>
      </c>
    </row>
    <row r="73" spans="1:8">
      <c r="A73" s="212"/>
      <c r="B73" s="215"/>
      <c r="C73" s="45" t="s">
        <v>30</v>
      </c>
      <c r="D73" s="117"/>
      <c r="E73" s="117"/>
      <c r="F73" s="117"/>
      <c r="G73" s="117"/>
      <c r="H73" s="117"/>
    </row>
    <row r="74" spans="1:8" ht="111" customHeight="1">
      <c r="A74" s="212"/>
      <c r="B74" s="215"/>
      <c r="C74" s="2" t="s">
        <v>306</v>
      </c>
      <c r="D74" s="117">
        <f>E74+F74+G74+H74</f>
        <v>513.6</v>
      </c>
      <c r="E74" s="117">
        <v>407.6</v>
      </c>
      <c r="F74" s="117"/>
      <c r="G74" s="117">
        <v>106</v>
      </c>
      <c r="H74" s="117"/>
    </row>
    <row r="75" spans="1:8">
      <c r="A75" s="230" t="s">
        <v>91</v>
      </c>
      <c r="B75" s="217" t="s">
        <v>321</v>
      </c>
      <c r="C75" s="113" t="s">
        <v>24</v>
      </c>
      <c r="D75" s="116">
        <f>D77</f>
        <v>55</v>
      </c>
      <c r="E75" s="116">
        <f t="shared" ref="E75:H75" si="22">E77</f>
        <v>0</v>
      </c>
      <c r="F75" s="116">
        <f t="shared" si="22"/>
        <v>0</v>
      </c>
      <c r="G75" s="116">
        <f t="shared" si="22"/>
        <v>55</v>
      </c>
      <c r="H75" s="116">
        <f t="shared" si="22"/>
        <v>0</v>
      </c>
    </row>
    <row r="76" spans="1:8">
      <c r="A76" s="231"/>
      <c r="B76" s="218"/>
      <c r="C76" s="114" t="s">
        <v>30</v>
      </c>
      <c r="D76" s="116"/>
      <c r="E76" s="116"/>
      <c r="F76" s="116"/>
      <c r="G76" s="116"/>
      <c r="H76" s="116"/>
    </row>
    <row r="77" spans="1:8" ht="51.75" customHeight="1">
      <c r="A77" s="232"/>
      <c r="B77" s="219"/>
      <c r="C77" s="115" t="s">
        <v>111</v>
      </c>
      <c r="D77" s="119">
        <f>D80+D83+D86+D89</f>
        <v>55</v>
      </c>
      <c r="E77" s="119">
        <f t="shared" ref="E77:H77" si="23">E80+E83+E86+E89</f>
        <v>0</v>
      </c>
      <c r="F77" s="119">
        <f t="shared" si="23"/>
        <v>0</v>
      </c>
      <c r="G77" s="119">
        <f t="shared" si="23"/>
        <v>55</v>
      </c>
      <c r="H77" s="119">
        <f t="shared" si="23"/>
        <v>0</v>
      </c>
    </row>
    <row r="78" spans="1:8">
      <c r="A78" s="233" t="s">
        <v>97</v>
      </c>
      <c r="B78" s="215" t="s">
        <v>142</v>
      </c>
      <c r="C78" s="34" t="s">
        <v>24</v>
      </c>
      <c r="D78" s="117">
        <f>D80</f>
        <v>45</v>
      </c>
      <c r="E78" s="117">
        <f t="shared" ref="E78:H78" si="24">E80</f>
        <v>0</v>
      </c>
      <c r="F78" s="117">
        <f t="shared" si="24"/>
        <v>0</v>
      </c>
      <c r="G78" s="117">
        <f t="shared" si="24"/>
        <v>45</v>
      </c>
      <c r="H78" s="117">
        <f t="shared" si="24"/>
        <v>0</v>
      </c>
    </row>
    <row r="79" spans="1:8">
      <c r="A79" s="234"/>
      <c r="B79" s="215"/>
      <c r="C79" s="45" t="s">
        <v>30</v>
      </c>
      <c r="D79" s="117"/>
      <c r="E79" s="117"/>
      <c r="F79" s="117"/>
      <c r="G79" s="117"/>
      <c r="H79" s="117"/>
    </row>
    <row r="80" spans="1:8" ht="66" customHeight="1">
      <c r="A80" s="235"/>
      <c r="B80" s="215"/>
      <c r="C80" s="2" t="s">
        <v>306</v>
      </c>
      <c r="D80" s="120">
        <f>E80+F80+G80+H80</f>
        <v>45</v>
      </c>
      <c r="E80" s="120"/>
      <c r="F80" s="120"/>
      <c r="G80" s="120">
        <v>45</v>
      </c>
      <c r="H80" s="120"/>
    </row>
    <row r="81" spans="1:8" ht="27" customHeight="1">
      <c r="A81" s="234" t="s">
        <v>98</v>
      </c>
      <c r="B81" s="214" t="s">
        <v>143</v>
      </c>
      <c r="C81" s="52" t="s">
        <v>24</v>
      </c>
      <c r="D81" s="117">
        <f>D83</f>
        <v>10</v>
      </c>
      <c r="E81" s="117">
        <f t="shared" ref="E81:H81" si="25">E83</f>
        <v>0</v>
      </c>
      <c r="F81" s="117">
        <f t="shared" si="25"/>
        <v>0</v>
      </c>
      <c r="G81" s="117">
        <f t="shared" si="25"/>
        <v>10</v>
      </c>
      <c r="H81" s="117">
        <f t="shared" si="25"/>
        <v>0</v>
      </c>
    </row>
    <row r="82" spans="1:8" ht="24" customHeight="1">
      <c r="A82" s="234"/>
      <c r="B82" s="215"/>
      <c r="C82" s="46" t="s">
        <v>30</v>
      </c>
      <c r="D82" s="117"/>
      <c r="E82" s="117"/>
      <c r="F82" s="117"/>
      <c r="G82" s="117"/>
      <c r="H82" s="117"/>
    </row>
    <row r="83" spans="1:8" ht="71.25" customHeight="1">
      <c r="A83" s="234"/>
      <c r="B83" s="216"/>
      <c r="C83" s="2" t="s">
        <v>306</v>
      </c>
      <c r="D83" s="117">
        <f>E83+F83+G83+H83</f>
        <v>10</v>
      </c>
      <c r="E83" s="117"/>
      <c r="F83" s="117"/>
      <c r="G83" s="117">
        <v>10</v>
      </c>
      <c r="H83" s="117"/>
    </row>
    <row r="84" spans="1:8" ht="24.75" customHeight="1">
      <c r="A84" s="211" t="s">
        <v>99</v>
      </c>
      <c r="B84" s="214" t="s">
        <v>300</v>
      </c>
      <c r="C84" s="34" t="s">
        <v>24</v>
      </c>
      <c r="D84" s="117">
        <f>D86</f>
        <v>0</v>
      </c>
      <c r="E84" s="117">
        <f t="shared" ref="E84:H84" si="26">E86</f>
        <v>0</v>
      </c>
      <c r="F84" s="117">
        <f t="shared" si="26"/>
        <v>0</v>
      </c>
      <c r="G84" s="117">
        <f t="shared" si="26"/>
        <v>0</v>
      </c>
      <c r="H84" s="117">
        <f t="shared" si="26"/>
        <v>0</v>
      </c>
    </row>
    <row r="85" spans="1:8" ht="20.25" customHeight="1">
      <c r="A85" s="212"/>
      <c r="B85" s="215"/>
      <c r="C85" s="45" t="s">
        <v>30</v>
      </c>
      <c r="D85" s="117"/>
      <c r="E85" s="117"/>
      <c r="F85" s="117"/>
      <c r="G85" s="117"/>
      <c r="H85" s="117"/>
    </row>
    <row r="86" spans="1:8" ht="100.5" customHeight="1">
      <c r="A86" s="213"/>
      <c r="B86" s="216"/>
      <c r="C86" s="2" t="s">
        <v>306</v>
      </c>
      <c r="D86" s="117">
        <f>E86+F86+G86+H86</f>
        <v>0</v>
      </c>
      <c r="E86" s="117"/>
      <c r="F86" s="117"/>
      <c r="G86" s="117">
        <v>0</v>
      </c>
      <c r="H86" s="117"/>
    </row>
    <row r="87" spans="1:8" ht="23.25" customHeight="1">
      <c r="A87" s="211" t="s">
        <v>100</v>
      </c>
      <c r="B87" s="214" t="s">
        <v>145</v>
      </c>
      <c r="C87" s="52" t="s">
        <v>24</v>
      </c>
      <c r="D87" s="117">
        <f>D89</f>
        <v>0</v>
      </c>
      <c r="E87" s="117">
        <f t="shared" ref="E87:H87" si="27">E89</f>
        <v>0</v>
      </c>
      <c r="F87" s="117">
        <f t="shared" si="27"/>
        <v>0</v>
      </c>
      <c r="G87" s="117">
        <f t="shared" si="27"/>
        <v>0</v>
      </c>
      <c r="H87" s="117">
        <f t="shared" si="27"/>
        <v>0</v>
      </c>
    </row>
    <row r="88" spans="1:8" ht="20.25" customHeight="1">
      <c r="A88" s="212"/>
      <c r="B88" s="215"/>
      <c r="C88" s="46" t="s">
        <v>30</v>
      </c>
      <c r="D88" s="117"/>
      <c r="E88" s="117"/>
      <c r="F88" s="117"/>
      <c r="G88" s="117"/>
      <c r="H88" s="117"/>
    </row>
    <row r="89" spans="1:8" ht="66.75" customHeight="1">
      <c r="A89" s="213"/>
      <c r="B89" s="216"/>
      <c r="C89" s="2" t="s">
        <v>306</v>
      </c>
      <c r="D89" s="117">
        <f>E89+F89+G89+H89</f>
        <v>0</v>
      </c>
      <c r="E89" s="117"/>
      <c r="F89" s="117"/>
      <c r="G89" s="117">
        <v>0</v>
      </c>
      <c r="H89" s="117"/>
    </row>
    <row r="90" spans="1:8" ht="28.5" customHeight="1">
      <c r="A90" s="226" t="s">
        <v>146</v>
      </c>
      <c r="B90" s="217" t="s">
        <v>327</v>
      </c>
      <c r="C90" s="113" t="s">
        <v>24</v>
      </c>
      <c r="D90" s="116">
        <f>D92</f>
        <v>10</v>
      </c>
      <c r="E90" s="116">
        <f t="shared" ref="E90:H90" si="28">E92</f>
        <v>0</v>
      </c>
      <c r="F90" s="116">
        <f t="shared" si="28"/>
        <v>0</v>
      </c>
      <c r="G90" s="116">
        <f t="shared" si="28"/>
        <v>10</v>
      </c>
      <c r="H90" s="116">
        <f t="shared" si="28"/>
        <v>0</v>
      </c>
    </row>
    <row r="91" spans="1:8" ht="35.25" customHeight="1">
      <c r="A91" s="227"/>
      <c r="B91" s="218"/>
      <c r="C91" s="114" t="s">
        <v>30</v>
      </c>
      <c r="D91" s="116"/>
      <c r="E91" s="116"/>
      <c r="F91" s="116"/>
      <c r="G91" s="116"/>
      <c r="H91" s="116"/>
    </row>
    <row r="92" spans="1:8" ht="81.75" customHeight="1">
      <c r="A92" s="228"/>
      <c r="B92" s="219"/>
      <c r="C92" s="102" t="s">
        <v>306</v>
      </c>
      <c r="D92" s="116">
        <f>D95+D98+D101</f>
        <v>10</v>
      </c>
      <c r="E92" s="116">
        <f t="shared" ref="E92:H92" si="29">E95+E98+E101</f>
        <v>0</v>
      </c>
      <c r="F92" s="116">
        <f t="shared" si="29"/>
        <v>0</v>
      </c>
      <c r="G92" s="116">
        <f t="shared" si="29"/>
        <v>10</v>
      </c>
      <c r="H92" s="116">
        <f t="shared" si="29"/>
        <v>0</v>
      </c>
    </row>
    <row r="93" spans="1:8" ht="34.5" customHeight="1">
      <c r="A93" s="211" t="s">
        <v>193</v>
      </c>
      <c r="B93" s="214" t="s">
        <v>301</v>
      </c>
      <c r="C93" s="52" t="s">
        <v>24</v>
      </c>
      <c r="D93" s="117">
        <f>D95</f>
        <v>10</v>
      </c>
      <c r="E93" s="117">
        <f t="shared" ref="E93:H93" si="30">E95</f>
        <v>0</v>
      </c>
      <c r="F93" s="117">
        <f t="shared" si="30"/>
        <v>0</v>
      </c>
      <c r="G93" s="117">
        <f t="shared" si="30"/>
        <v>10</v>
      </c>
      <c r="H93" s="117">
        <f t="shared" si="30"/>
        <v>0</v>
      </c>
    </row>
    <row r="94" spans="1:8" ht="19.5" customHeight="1">
      <c r="A94" s="212"/>
      <c r="B94" s="215"/>
      <c r="C94" s="46" t="s">
        <v>30</v>
      </c>
      <c r="D94" s="117"/>
      <c r="E94" s="117"/>
      <c r="F94" s="117"/>
      <c r="G94" s="117"/>
      <c r="H94" s="117"/>
    </row>
    <row r="95" spans="1:8" ht="66.75" customHeight="1">
      <c r="A95" s="213"/>
      <c r="B95" s="216"/>
      <c r="C95" s="2" t="s">
        <v>306</v>
      </c>
      <c r="D95" s="117">
        <f>E95+F95+G95+H95</f>
        <v>10</v>
      </c>
      <c r="E95" s="117"/>
      <c r="F95" s="117"/>
      <c r="G95" s="117">
        <v>10</v>
      </c>
      <c r="H95" s="117"/>
    </row>
    <row r="96" spans="1:8" ht="31.5" customHeight="1">
      <c r="A96" s="211" t="s">
        <v>194</v>
      </c>
      <c r="B96" s="214" t="s">
        <v>150</v>
      </c>
      <c r="C96" s="52" t="s">
        <v>24</v>
      </c>
      <c r="D96" s="117">
        <f>D98</f>
        <v>0</v>
      </c>
      <c r="E96" s="117">
        <f t="shared" ref="E96:H96" si="31">E98</f>
        <v>0</v>
      </c>
      <c r="F96" s="117">
        <f t="shared" si="31"/>
        <v>0</v>
      </c>
      <c r="G96" s="117">
        <f t="shared" si="31"/>
        <v>0</v>
      </c>
      <c r="H96" s="117">
        <f t="shared" si="31"/>
        <v>0</v>
      </c>
    </row>
    <row r="97" spans="1:8">
      <c r="A97" s="212"/>
      <c r="B97" s="215"/>
      <c r="C97" s="46" t="s">
        <v>30</v>
      </c>
      <c r="D97" s="117"/>
      <c r="E97" s="117"/>
      <c r="F97" s="117"/>
      <c r="G97" s="117"/>
      <c r="H97" s="117"/>
    </row>
    <row r="98" spans="1:8" ht="68.25" customHeight="1">
      <c r="A98" s="213"/>
      <c r="B98" s="216"/>
      <c r="C98" s="2" t="s">
        <v>306</v>
      </c>
      <c r="D98" s="117">
        <f>E98+F98+G98+H98</f>
        <v>0</v>
      </c>
      <c r="E98" s="117"/>
      <c r="F98" s="117"/>
      <c r="G98" s="117">
        <v>0</v>
      </c>
      <c r="H98" s="117"/>
    </row>
    <row r="99" spans="1:8" ht="27" customHeight="1">
      <c r="A99" s="211" t="s">
        <v>195</v>
      </c>
      <c r="B99" s="214" t="s">
        <v>152</v>
      </c>
      <c r="C99" s="52" t="s">
        <v>24</v>
      </c>
      <c r="D99" s="117">
        <f>D101</f>
        <v>0</v>
      </c>
      <c r="E99" s="117">
        <f t="shared" ref="E99:H99" si="32">E101</f>
        <v>0</v>
      </c>
      <c r="F99" s="117">
        <f t="shared" si="32"/>
        <v>0</v>
      </c>
      <c r="G99" s="117">
        <f t="shared" si="32"/>
        <v>0</v>
      </c>
      <c r="H99" s="117">
        <f t="shared" si="32"/>
        <v>0</v>
      </c>
    </row>
    <row r="100" spans="1:8" ht="38.25" customHeight="1">
      <c r="A100" s="212"/>
      <c r="B100" s="215"/>
      <c r="C100" s="46" t="s">
        <v>30</v>
      </c>
      <c r="D100" s="117"/>
      <c r="E100" s="117"/>
      <c r="F100" s="117"/>
      <c r="G100" s="117"/>
      <c r="H100" s="117"/>
    </row>
    <row r="101" spans="1:8" ht="68.25" customHeight="1">
      <c r="A101" s="213"/>
      <c r="B101" s="216"/>
      <c r="C101" s="2" t="s">
        <v>306</v>
      </c>
      <c r="D101" s="117">
        <f>E101+F101+G101+H101</f>
        <v>0</v>
      </c>
      <c r="E101" s="117"/>
      <c r="F101" s="117"/>
      <c r="G101" s="117">
        <v>0</v>
      </c>
      <c r="H101" s="117"/>
    </row>
  </sheetData>
  <mergeCells count="79">
    <mergeCell ref="F1:H4"/>
    <mergeCell ref="B90:B92"/>
    <mergeCell ref="A90:A92"/>
    <mergeCell ref="B93:B95"/>
    <mergeCell ref="A93:A95"/>
    <mergeCell ref="B37:B39"/>
    <mergeCell ref="B81:B83"/>
    <mergeCell ref="A17:A19"/>
    <mergeCell ref="B17:B19"/>
    <mergeCell ref="A20:A22"/>
    <mergeCell ref="B20:B22"/>
    <mergeCell ref="B27:B29"/>
    <mergeCell ref="B33:B35"/>
    <mergeCell ref="A33:A35"/>
    <mergeCell ref="A27:A29"/>
    <mergeCell ref="B62:B65"/>
    <mergeCell ref="B96:B98"/>
    <mergeCell ref="A96:A98"/>
    <mergeCell ref="B84:B86"/>
    <mergeCell ref="A84:A86"/>
    <mergeCell ref="B87:B89"/>
    <mergeCell ref="A87:A89"/>
    <mergeCell ref="B99:B101"/>
    <mergeCell ref="A99:A101"/>
    <mergeCell ref="A40:A42"/>
    <mergeCell ref="B66:B68"/>
    <mergeCell ref="A66:A68"/>
    <mergeCell ref="A55:A57"/>
    <mergeCell ref="B55:B57"/>
    <mergeCell ref="B72:B74"/>
    <mergeCell ref="A72:A74"/>
    <mergeCell ref="B69:B71"/>
    <mergeCell ref="A69:A71"/>
    <mergeCell ref="B75:B77"/>
    <mergeCell ref="B78:B80"/>
    <mergeCell ref="A75:A77"/>
    <mergeCell ref="A78:A80"/>
    <mergeCell ref="A81:A83"/>
    <mergeCell ref="A62:A65"/>
    <mergeCell ref="A43:A45"/>
    <mergeCell ref="B43:B45"/>
    <mergeCell ref="B40:B42"/>
    <mergeCell ref="E10:H10"/>
    <mergeCell ref="C10:C11"/>
    <mergeCell ref="A10:A11"/>
    <mergeCell ref="B10:B11"/>
    <mergeCell ref="D10:D11"/>
    <mergeCell ref="A13:A16"/>
    <mergeCell ref="B13:B16"/>
    <mergeCell ref="H58:H59"/>
    <mergeCell ref="A58:A61"/>
    <mergeCell ref="B58:B61"/>
    <mergeCell ref="A46:A48"/>
    <mergeCell ref="B46:B48"/>
    <mergeCell ref="A5:H5"/>
    <mergeCell ref="A6:H6"/>
    <mergeCell ref="A7:H7"/>
    <mergeCell ref="A8:H8"/>
    <mergeCell ref="A9:H9"/>
    <mergeCell ref="A49:A51"/>
    <mergeCell ref="B49:B51"/>
    <mergeCell ref="A52:A54"/>
    <mergeCell ref="B52:B54"/>
    <mergeCell ref="A24:A26"/>
    <mergeCell ref="B24:B26"/>
    <mergeCell ref="A30:A32"/>
    <mergeCell ref="B30:B32"/>
    <mergeCell ref="A37:A39"/>
    <mergeCell ref="G62:G63"/>
    <mergeCell ref="H62:H63"/>
    <mergeCell ref="C58:C59"/>
    <mergeCell ref="D58:D59"/>
    <mergeCell ref="E58:E59"/>
    <mergeCell ref="F58:F59"/>
    <mergeCell ref="C62:C63"/>
    <mergeCell ref="D62:D63"/>
    <mergeCell ref="E62:E63"/>
    <mergeCell ref="F62:F63"/>
    <mergeCell ref="G58:G59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6"/>
  <sheetViews>
    <sheetView tabSelected="1" view="pageBreakPreview" zoomScale="75" zoomScaleSheetLayoutView="75" workbookViewId="0">
      <selection activeCell="L13" sqref="L13"/>
    </sheetView>
  </sheetViews>
  <sheetFormatPr defaultRowHeight="15.75"/>
  <cols>
    <col min="1" max="1" width="22.7109375" style="5" customWidth="1"/>
    <col min="2" max="2" width="17.7109375" style="5" customWidth="1"/>
    <col min="3" max="3" width="16.140625" style="5" customWidth="1"/>
    <col min="4" max="4" width="10.42578125" style="5" customWidth="1"/>
    <col min="5" max="5" width="10" style="5" customWidth="1"/>
    <col min="6" max="6" width="10.42578125" style="5" customWidth="1"/>
    <col min="7" max="7" width="10" style="5" customWidth="1"/>
    <col min="8" max="8" width="10.28515625" style="5" customWidth="1"/>
    <col min="9" max="9" width="9.42578125" style="5" customWidth="1"/>
    <col min="10" max="10" width="8.85546875" style="5" customWidth="1"/>
    <col min="11" max="11" width="9.28515625" style="5" customWidth="1"/>
    <col min="12" max="12" width="11.42578125" style="5" bestFit="1" customWidth="1"/>
    <col min="13" max="14" width="10.42578125" style="5" bestFit="1" customWidth="1"/>
    <col min="15" max="16384" width="9.140625" style="5"/>
  </cols>
  <sheetData>
    <row r="1" spans="1:14" ht="18" customHeight="1">
      <c r="G1" s="236" t="s">
        <v>322</v>
      </c>
      <c r="H1" s="236"/>
      <c r="I1" s="236"/>
      <c r="J1" s="236"/>
      <c r="K1" s="236"/>
    </row>
    <row r="2" spans="1:14" ht="15.75" customHeight="1">
      <c r="G2" s="236"/>
      <c r="H2" s="236"/>
      <c r="I2" s="236"/>
      <c r="J2" s="236"/>
      <c r="K2" s="236"/>
    </row>
    <row r="3" spans="1:14" ht="15.75" customHeight="1">
      <c r="G3" s="236"/>
      <c r="H3" s="236"/>
      <c r="I3" s="236"/>
      <c r="J3" s="236"/>
      <c r="K3" s="236"/>
    </row>
    <row r="4" spans="1:14" ht="34.5" customHeight="1">
      <c r="G4" s="236"/>
      <c r="H4" s="236"/>
      <c r="I4" s="236"/>
      <c r="J4" s="236"/>
      <c r="K4" s="236"/>
    </row>
    <row r="5" spans="1:14" ht="15.7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4" ht="15.75" customHeight="1">
      <c r="A6" s="221" t="s">
        <v>31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4" ht="15.75" customHeight="1">
      <c r="A7" s="221" t="s">
        <v>323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4" ht="15.75" customHeight="1">
      <c r="A8" s="221" t="s">
        <v>324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4" ht="18" customHeight="1">
      <c r="A9" s="257"/>
      <c r="B9" s="257"/>
      <c r="C9" s="257"/>
      <c r="D9" s="257"/>
      <c r="E9" s="257"/>
      <c r="F9" s="257"/>
      <c r="G9" s="257"/>
      <c r="H9" s="257"/>
      <c r="I9" s="257"/>
      <c r="J9" s="257"/>
      <c r="K9" s="257"/>
    </row>
    <row r="10" spans="1:14" s="4" customFormat="1" ht="28.5" customHeight="1">
      <c r="A10" s="238" t="s">
        <v>23</v>
      </c>
      <c r="B10" s="238" t="s">
        <v>32</v>
      </c>
      <c r="C10" s="238" t="s">
        <v>33</v>
      </c>
      <c r="D10" s="250" t="s">
        <v>34</v>
      </c>
      <c r="E10" s="250"/>
      <c r="F10" s="250"/>
      <c r="G10" s="250"/>
      <c r="H10" s="250"/>
      <c r="I10" s="250"/>
      <c r="J10" s="250"/>
      <c r="K10" s="250"/>
    </row>
    <row r="11" spans="1:14" s="4" customFormat="1" ht="66" customHeight="1">
      <c r="A11" s="239"/>
      <c r="B11" s="239"/>
      <c r="C11" s="239"/>
      <c r="D11" s="16" t="s">
        <v>79</v>
      </c>
      <c r="E11" s="16" t="s">
        <v>80</v>
      </c>
      <c r="F11" s="16" t="s">
        <v>81</v>
      </c>
      <c r="G11" s="16" t="s">
        <v>82</v>
      </c>
      <c r="H11" s="16" t="s">
        <v>83</v>
      </c>
      <c r="I11" s="16" t="s">
        <v>84</v>
      </c>
      <c r="J11" s="16" t="s">
        <v>85</v>
      </c>
      <c r="K11" s="101" t="s">
        <v>86</v>
      </c>
    </row>
    <row r="12" spans="1:14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4" ht="29.25">
      <c r="A13" s="243" t="s">
        <v>6</v>
      </c>
      <c r="B13" s="244" t="s">
        <v>325</v>
      </c>
      <c r="C13" s="105" t="s">
        <v>35</v>
      </c>
      <c r="D13" s="106">
        <f>D14+D15+D16+D17</f>
        <v>27339.954160000001</v>
      </c>
      <c r="E13" s="106">
        <f t="shared" ref="E13:K13" si="0">E14+E15+E16+E17</f>
        <v>19845.100000000002</v>
      </c>
      <c r="F13" s="106">
        <f t="shared" si="0"/>
        <v>18871.400000000001</v>
      </c>
      <c r="G13" s="106">
        <f t="shared" si="0"/>
        <v>13398.3</v>
      </c>
      <c r="H13" s="106">
        <f t="shared" si="0"/>
        <v>16505.7</v>
      </c>
      <c r="I13" s="106">
        <f t="shared" si="0"/>
        <v>9122.7999999999993</v>
      </c>
      <c r="J13" s="106">
        <f t="shared" si="0"/>
        <v>9189.5</v>
      </c>
      <c r="K13" s="106">
        <f t="shared" si="0"/>
        <v>8445.7000000000007</v>
      </c>
      <c r="L13" s="32"/>
    </row>
    <row r="14" spans="1:14" ht="29.25">
      <c r="A14" s="243"/>
      <c r="B14" s="245"/>
      <c r="C14" s="105" t="s">
        <v>36</v>
      </c>
      <c r="D14" s="107">
        <f>D31+D82+D104+D119+D144</f>
        <v>1926.5</v>
      </c>
      <c r="E14" s="107">
        <f t="shared" ref="E14:K14" si="1">E31+E82+E104+E119+E144</f>
        <v>247.6</v>
      </c>
      <c r="F14" s="107">
        <f t="shared" si="1"/>
        <v>283.2</v>
      </c>
      <c r="G14" s="107">
        <f t="shared" si="1"/>
        <v>340</v>
      </c>
      <c r="H14" s="107">
        <f t="shared" si="1"/>
        <v>407.6</v>
      </c>
      <c r="I14" s="107">
        <f t="shared" si="1"/>
        <v>444.8</v>
      </c>
      <c r="J14" s="107">
        <f t="shared" si="1"/>
        <v>460.4</v>
      </c>
      <c r="K14" s="107">
        <f t="shared" si="1"/>
        <v>460.4</v>
      </c>
      <c r="L14" s="32"/>
    </row>
    <row r="15" spans="1:14" ht="29.25">
      <c r="A15" s="243"/>
      <c r="B15" s="245"/>
      <c r="C15" s="105" t="s">
        <v>27</v>
      </c>
      <c r="D15" s="107">
        <f>D32+D83+D105+D120+D145</f>
        <v>10456.981160000001</v>
      </c>
      <c r="E15" s="107">
        <f t="shared" ref="E15:K15" si="2">E32+E83+E105+E120+E145</f>
        <v>2438.1</v>
      </c>
      <c r="F15" s="107">
        <f t="shared" si="2"/>
        <v>452.5</v>
      </c>
      <c r="G15" s="107">
        <f t="shared" si="2"/>
        <v>0</v>
      </c>
      <c r="H15" s="107">
        <f t="shared" si="2"/>
        <v>1035</v>
      </c>
      <c r="I15" s="107">
        <f t="shared" si="2"/>
        <v>0</v>
      </c>
      <c r="J15" s="107">
        <f t="shared" si="2"/>
        <v>0</v>
      </c>
      <c r="K15" s="107">
        <f t="shared" si="2"/>
        <v>0</v>
      </c>
      <c r="L15" s="32"/>
      <c r="M15" s="32"/>
    </row>
    <row r="16" spans="1:14" ht="46.5" customHeight="1">
      <c r="A16" s="243"/>
      <c r="B16" s="245"/>
      <c r="C16" s="105" t="s">
        <v>191</v>
      </c>
      <c r="D16" s="107">
        <f>D33+D84+D106+D121+D146</f>
        <v>14956.473</v>
      </c>
      <c r="E16" s="107">
        <f t="shared" ref="E16:K16" si="3">E33+E84+E106+E121+E146</f>
        <v>17159.400000000001</v>
      </c>
      <c r="F16" s="107">
        <f t="shared" si="3"/>
        <v>18135.7</v>
      </c>
      <c r="G16" s="107">
        <f t="shared" si="3"/>
        <v>13058.3</v>
      </c>
      <c r="H16" s="107">
        <f t="shared" si="3"/>
        <v>15063.1</v>
      </c>
      <c r="I16" s="107">
        <f t="shared" si="3"/>
        <v>8678</v>
      </c>
      <c r="J16" s="107">
        <f t="shared" si="3"/>
        <v>8729.1</v>
      </c>
      <c r="K16" s="107">
        <f t="shared" si="3"/>
        <v>7985.3</v>
      </c>
      <c r="L16" s="32"/>
      <c r="N16" s="32"/>
    </row>
    <row r="17" spans="1:14" ht="29.25">
      <c r="A17" s="243"/>
      <c r="B17" s="246"/>
      <c r="C17" s="105" t="s">
        <v>29</v>
      </c>
      <c r="D17" s="107">
        <f>D34+D85+D107+D122+D147</f>
        <v>0</v>
      </c>
      <c r="E17" s="107">
        <f t="shared" ref="E17:K17" si="4">E34+E85+E107+E122+E147</f>
        <v>0</v>
      </c>
      <c r="F17" s="107">
        <f t="shared" si="4"/>
        <v>0</v>
      </c>
      <c r="G17" s="107">
        <f t="shared" si="4"/>
        <v>0</v>
      </c>
      <c r="H17" s="107">
        <f t="shared" si="4"/>
        <v>0</v>
      </c>
      <c r="I17" s="107">
        <f t="shared" si="4"/>
        <v>0</v>
      </c>
      <c r="J17" s="107">
        <f t="shared" si="4"/>
        <v>0</v>
      </c>
      <c r="K17" s="107">
        <f t="shared" si="4"/>
        <v>0</v>
      </c>
      <c r="L17" s="32"/>
    </row>
    <row r="18" spans="1:14" ht="18.75" customHeight="1">
      <c r="A18" s="60" t="s">
        <v>37</v>
      </c>
      <c r="B18" s="108"/>
      <c r="C18" s="105"/>
      <c r="D18" s="105"/>
      <c r="E18" s="105"/>
      <c r="F18" s="105"/>
      <c r="G18" s="105"/>
      <c r="H18" s="105"/>
      <c r="I18" s="105"/>
      <c r="J18" s="109"/>
      <c r="K18" s="109"/>
      <c r="L18" s="32"/>
    </row>
    <row r="19" spans="1:14" ht="37.5" hidden="1" customHeight="1">
      <c r="A19" s="247" t="s">
        <v>21</v>
      </c>
      <c r="B19" s="254"/>
      <c r="C19" s="105" t="s">
        <v>35</v>
      </c>
      <c r="D19" s="105"/>
      <c r="E19" s="105"/>
      <c r="F19" s="105"/>
      <c r="G19" s="105"/>
      <c r="H19" s="105"/>
      <c r="I19" s="105"/>
      <c r="J19" s="109"/>
      <c r="K19" s="109"/>
    </row>
    <row r="20" spans="1:14" ht="37.5" hidden="1" customHeight="1">
      <c r="A20" s="248"/>
      <c r="B20" s="255"/>
      <c r="C20" s="105" t="s">
        <v>36</v>
      </c>
      <c r="D20" s="105"/>
      <c r="E20" s="105"/>
      <c r="F20" s="105"/>
      <c r="G20" s="105"/>
      <c r="H20" s="105"/>
      <c r="I20" s="105"/>
      <c r="J20" s="109"/>
      <c r="K20" s="109"/>
    </row>
    <row r="21" spans="1:14" ht="37.5" hidden="1" customHeight="1">
      <c r="A21" s="248"/>
      <c r="B21" s="255"/>
      <c r="C21" s="105" t="s">
        <v>27</v>
      </c>
      <c r="D21" s="105"/>
      <c r="E21" s="105"/>
      <c r="F21" s="105"/>
      <c r="G21" s="105"/>
      <c r="H21" s="105"/>
      <c r="I21" s="105"/>
      <c r="J21" s="109"/>
      <c r="K21" s="109"/>
    </row>
    <row r="22" spans="1:14" ht="48.75" hidden="1" customHeight="1">
      <c r="A22" s="248"/>
      <c r="B22" s="255"/>
      <c r="C22" s="105" t="s">
        <v>28</v>
      </c>
      <c r="D22" s="105"/>
      <c r="E22" s="105"/>
      <c r="F22" s="105"/>
      <c r="G22" s="105"/>
      <c r="H22" s="105"/>
      <c r="I22" s="105"/>
      <c r="J22" s="109"/>
      <c r="K22" s="109"/>
    </row>
    <row r="23" spans="1:14" ht="34.5" hidden="1" customHeight="1">
      <c r="A23" s="249"/>
      <c r="B23" s="256"/>
      <c r="C23" s="105" t="s">
        <v>29</v>
      </c>
      <c r="D23" s="105"/>
      <c r="E23" s="105"/>
      <c r="F23" s="105"/>
      <c r="G23" s="105"/>
      <c r="H23" s="105"/>
      <c r="I23" s="105"/>
      <c r="J23" s="109"/>
      <c r="K23" s="109"/>
    </row>
    <row r="24" spans="1:14" ht="32.25" hidden="1" customHeight="1">
      <c r="A24" s="264" t="s">
        <v>22</v>
      </c>
      <c r="B24" s="244"/>
      <c r="C24" s="105" t="s">
        <v>35</v>
      </c>
      <c r="D24" s="105"/>
      <c r="E24" s="105"/>
      <c r="F24" s="105"/>
      <c r="G24" s="105"/>
      <c r="H24" s="105"/>
      <c r="I24" s="105"/>
      <c r="J24" s="109"/>
      <c r="K24" s="109"/>
    </row>
    <row r="25" spans="1:14" ht="28.5" hidden="1" customHeight="1">
      <c r="A25" s="264"/>
      <c r="B25" s="245"/>
      <c r="C25" s="105" t="s">
        <v>36</v>
      </c>
      <c r="D25" s="105"/>
      <c r="E25" s="105"/>
      <c r="F25" s="105"/>
      <c r="G25" s="105"/>
      <c r="H25" s="105"/>
      <c r="I25" s="105"/>
      <c r="J25" s="109"/>
      <c r="K25" s="109"/>
    </row>
    <row r="26" spans="1:14" ht="30" hidden="1" customHeight="1">
      <c r="A26" s="264"/>
      <c r="B26" s="245"/>
      <c r="C26" s="105" t="s">
        <v>27</v>
      </c>
      <c r="D26" s="105"/>
      <c r="E26" s="105"/>
      <c r="F26" s="105"/>
      <c r="G26" s="105"/>
      <c r="H26" s="105"/>
      <c r="I26" s="105"/>
      <c r="J26" s="109"/>
      <c r="K26" s="109"/>
    </row>
    <row r="27" spans="1:14" ht="52.5" hidden="1" customHeight="1">
      <c r="A27" s="264"/>
      <c r="B27" s="245"/>
      <c r="C27" s="105" t="s">
        <v>28</v>
      </c>
      <c r="D27" s="105"/>
      <c r="E27" s="105"/>
      <c r="F27" s="105"/>
      <c r="G27" s="105"/>
      <c r="H27" s="105"/>
      <c r="I27" s="105"/>
      <c r="J27" s="109"/>
      <c r="K27" s="109"/>
    </row>
    <row r="28" spans="1:14" ht="30.75" hidden="1" customHeight="1">
      <c r="A28" s="264"/>
      <c r="B28" s="246"/>
      <c r="C28" s="105" t="s">
        <v>29</v>
      </c>
      <c r="D28" s="105"/>
      <c r="E28" s="105"/>
      <c r="F28" s="105"/>
      <c r="G28" s="105"/>
      <c r="H28" s="105"/>
      <c r="I28" s="105"/>
      <c r="J28" s="109"/>
      <c r="K28" s="109"/>
    </row>
    <row r="29" spans="1:14" hidden="1">
      <c r="A29" s="60" t="s">
        <v>12</v>
      </c>
      <c r="B29" s="108"/>
      <c r="C29" s="105"/>
      <c r="D29" s="105"/>
      <c r="E29" s="105"/>
      <c r="F29" s="105"/>
      <c r="G29" s="105"/>
      <c r="H29" s="105"/>
      <c r="I29" s="105"/>
      <c r="J29" s="109"/>
      <c r="K29" s="109"/>
    </row>
    <row r="30" spans="1:14" ht="29.25">
      <c r="A30" s="264" t="s">
        <v>8</v>
      </c>
      <c r="B30" s="244" t="s">
        <v>326</v>
      </c>
      <c r="C30" s="105" t="s">
        <v>35</v>
      </c>
      <c r="D30" s="107">
        <f>D31+D32+D33+D34</f>
        <v>3351.6241599999998</v>
      </c>
      <c r="E30" s="107">
        <f t="shared" ref="E30:K30" si="5">E31+E32+E33+E34</f>
        <v>7140.5</v>
      </c>
      <c r="F30" s="107">
        <f t="shared" si="5"/>
        <v>6145.5</v>
      </c>
      <c r="G30" s="107">
        <f t="shared" si="5"/>
        <v>1824</v>
      </c>
      <c r="H30" s="107">
        <f t="shared" si="5"/>
        <v>3043.2</v>
      </c>
      <c r="I30" s="107">
        <f t="shared" si="5"/>
        <v>346.9</v>
      </c>
      <c r="J30" s="107">
        <f t="shared" si="5"/>
        <v>314.10000000000002</v>
      </c>
      <c r="K30" s="107">
        <f t="shared" si="5"/>
        <v>615.29999999999995</v>
      </c>
      <c r="L30" s="32"/>
      <c r="N30" s="32"/>
    </row>
    <row r="31" spans="1:14" ht="32.25" customHeight="1">
      <c r="A31" s="264"/>
      <c r="B31" s="245"/>
      <c r="C31" s="105" t="s">
        <v>36</v>
      </c>
      <c r="D31" s="107">
        <f>D37+D42+D47+D52+D57+D62+D67+D72+D77</f>
        <v>0</v>
      </c>
      <c r="E31" s="107">
        <f t="shared" ref="E31:K31" si="6">E37+E42+E47+E52+E57+E62+E67+E72+E77</f>
        <v>0</v>
      </c>
      <c r="F31" s="107">
        <f t="shared" si="6"/>
        <v>0</v>
      </c>
      <c r="G31" s="107">
        <f t="shared" si="6"/>
        <v>0</v>
      </c>
      <c r="H31" s="107">
        <f t="shared" si="6"/>
        <v>0</v>
      </c>
      <c r="I31" s="107">
        <f t="shared" si="6"/>
        <v>0</v>
      </c>
      <c r="J31" s="107">
        <f t="shared" si="6"/>
        <v>0</v>
      </c>
      <c r="K31" s="107">
        <f t="shared" si="6"/>
        <v>0</v>
      </c>
    </row>
    <row r="32" spans="1:14" ht="29.25">
      <c r="A32" s="264"/>
      <c r="B32" s="245"/>
      <c r="C32" s="105" t="s">
        <v>27</v>
      </c>
      <c r="D32" s="107">
        <f>D38+D43+D48+D53+D58+D63+D68+D73+D78</f>
        <v>156.95115999999999</v>
      </c>
      <c r="E32" s="107">
        <f t="shared" ref="E32:K32" si="7">E38+E43+E48+E53+E58+E63+E68+E73+E78</f>
        <v>1238.0999999999999</v>
      </c>
      <c r="F32" s="107">
        <f t="shared" si="7"/>
        <v>228</v>
      </c>
      <c r="G32" s="107">
        <f t="shared" si="7"/>
        <v>0</v>
      </c>
      <c r="H32" s="107">
        <f t="shared" si="7"/>
        <v>1035</v>
      </c>
      <c r="I32" s="107">
        <f t="shared" si="7"/>
        <v>0</v>
      </c>
      <c r="J32" s="107">
        <f t="shared" si="7"/>
        <v>0</v>
      </c>
      <c r="K32" s="107">
        <f t="shared" si="7"/>
        <v>0</v>
      </c>
      <c r="L32" s="32"/>
    </row>
    <row r="33" spans="1:12" ht="46.5" customHeight="1">
      <c r="A33" s="264"/>
      <c r="B33" s="245"/>
      <c r="C33" s="105" t="s">
        <v>191</v>
      </c>
      <c r="D33" s="107">
        <f>D39+D44+D49+D54+D59+D64+D69+D74+D79</f>
        <v>3194.6729999999998</v>
      </c>
      <c r="E33" s="107">
        <f t="shared" ref="E33:K33" si="8">E39+E44+E49+E54+E59+E64+E69+E74+E79</f>
        <v>5902.4</v>
      </c>
      <c r="F33" s="107">
        <f t="shared" si="8"/>
        <v>5917.5</v>
      </c>
      <c r="G33" s="107">
        <f t="shared" si="8"/>
        <v>1824</v>
      </c>
      <c r="H33" s="107">
        <f t="shared" si="8"/>
        <v>2008.2</v>
      </c>
      <c r="I33" s="107">
        <f t="shared" si="8"/>
        <v>346.9</v>
      </c>
      <c r="J33" s="107">
        <f t="shared" si="8"/>
        <v>314.10000000000002</v>
      </c>
      <c r="K33" s="107">
        <f t="shared" si="8"/>
        <v>615.29999999999995</v>
      </c>
      <c r="L33" s="32"/>
    </row>
    <row r="34" spans="1:12" ht="27.75" customHeight="1">
      <c r="A34" s="264"/>
      <c r="B34" s="246"/>
      <c r="C34" s="105" t="s">
        <v>29</v>
      </c>
      <c r="D34" s="107">
        <f>D40+D45+D50+D55+D60+D65+D70+D75+D80</f>
        <v>0</v>
      </c>
      <c r="E34" s="107">
        <f t="shared" ref="E34:K34" si="9">E40+E45+E50+E55+E60+E65+E70+E75+E80</f>
        <v>0</v>
      </c>
      <c r="F34" s="107">
        <f t="shared" si="9"/>
        <v>0</v>
      </c>
      <c r="G34" s="107">
        <f t="shared" si="9"/>
        <v>0</v>
      </c>
      <c r="H34" s="107">
        <f t="shared" si="9"/>
        <v>0</v>
      </c>
      <c r="I34" s="107">
        <f t="shared" si="9"/>
        <v>0</v>
      </c>
      <c r="J34" s="107">
        <f t="shared" si="9"/>
        <v>0</v>
      </c>
      <c r="K34" s="107">
        <f t="shared" si="9"/>
        <v>0</v>
      </c>
    </row>
    <row r="35" spans="1:12" ht="18.75" customHeight="1">
      <c r="A35" s="10" t="s">
        <v>37</v>
      </c>
      <c r="B35" s="12"/>
      <c r="C35" s="8"/>
      <c r="D35" s="8"/>
      <c r="E35" s="8"/>
      <c r="F35" s="8"/>
      <c r="G35" s="8"/>
      <c r="H35" s="8"/>
      <c r="I35" s="8"/>
      <c r="J35" s="6"/>
      <c r="K35" s="6"/>
    </row>
    <row r="36" spans="1:12" ht="30">
      <c r="A36" s="240" t="s">
        <v>55</v>
      </c>
      <c r="B36" s="251" t="s">
        <v>113</v>
      </c>
      <c r="C36" s="8" t="s">
        <v>35</v>
      </c>
      <c r="D36" s="30">
        <f>D37+D38+D39+D40</f>
        <v>548.45115999999996</v>
      </c>
      <c r="E36" s="30">
        <f t="shared" ref="E36:K36" si="10">E37+E38+E39+E40</f>
        <v>699.4</v>
      </c>
      <c r="F36" s="30">
        <f t="shared" si="10"/>
        <v>609.20000000000005</v>
      </c>
      <c r="G36" s="30">
        <f t="shared" si="10"/>
        <v>260</v>
      </c>
      <c r="H36" s="30">
        <f t="shared" si="10"/>
        <v>350</v>
      </c>
      <c r="I36" s="30">
        <f t="shared" si="10"/>
        <v>84.4</v>
      </c>
      <c r="J36" s="30">
        <f t="shared" si="10"/>
        <v>84.5</v>
      </c>
      <c r="K36" s="30">
        <f t="shared" si="10"/>
        <v>145.80000000000001</v>
      </c>
    </row>
    <row r="37" spans="1:12" ht="30">
      <c r="A37" s="241"/>
      <c r="B37" s="252"/>
      <c r="C37" s="8" t="s">
        <v>36</v>
      </c>
      <c r="D37" s="8"/>
      <c r="E37" s="8"/>
      <c r="F37" s="8"/>
      <c r="G37" s="8"/>
      <c r="H37" s="8"/>
      <c r="I37" s="8"/>
      <c r="J37" s="6"/>
      <c r="K37" s="6"/>
    </row>
    <row r="38" spans="1:12" ht="30">
      <c r="A38" s="241"/>
      <c r="B38" s="252"/>
      <c r="C38" s="8" t="s">
        <v>27</v>
      </c>
      <c r="D38" s="8">
        <v>156.95115999999999</v>
      </c>
      <c r="E38" s="8">
        <v>163.1</v>
      </c>
      <c r="F38" s="8">
        <v>228</v>
      </c>
      <c r="G38" s="8"/>
      <c r="H38" s="8"/>
      <c r="I38" s="8"/>
      <c r="J38" s="6"/>
      <c r="K38" s="6"/>
    </row>
    <row r="39" spans="1:12" ht="45">
      <c r="A39" s="241"/>
      <c r="B39" s="252"/>
      <c r="C39" s="8" t="s">
        <v>191</v>
      </c>
      <c r="D39" s="30">
        <v>391.5</v>
      </c>
      <c r="E39" s="30">
        <v>536.29999999999995</v>
      </c>
      <c r="F39" s="30">
        <v>381.2</v>
      </c>
      <c r="G39" s="30">
        <v>260</v>
      </c>
      <c r="H39" s="30">
        <v>350</v>
      </c>
      <c r="I39" s="30">
        <v>84.4</v>
      </c>
      <c r="J39" s="30">
        <v>84.5</v>
      </c>
      <c r="K39" s="30">
        <v>145.80000000000001</v>
      </c>
    </row>
    <row r="40" spans="1:12" ht="31.5" customHeight="1">
      <c r="A40" s="242"/>
      <c r="B40" s="253"/>
      <c r="C40" s="8" t="s">
        <v>29</v>
      </c>
      <c r="D40" s="8"/>
      <c r="E40" s="8"/>
      <c r="F40" s="8"/>
      <c r="G40" s="8"/>
      <c r="H40" s="8"/>
      <c r="I40" s="8"/>
      <c r="J40" s="6"/>
      <c r="K40" s="6"/>
    </row>
    <row r="41" spans="1:12" ht="30">
      <c r="A41" s="240" t="s">
        <v>53</v>
      </c>
      <c r="B41" s="251" t="s">
        <v>116</v>
      </c>
      <c r="C41" s="8" t="s">
        <v>35</v>
      </c>
      <c r="D41" s="29">
        <f>D42+D43+D44+D45</f>
        <v>0</v>
      </c>
      <c r="E41" s="29">
        <f t="shared" ref="E41:K41" si="11">E42+E43+E44+E45</f>
        <v>0</v>
      </c>
      <c r="F41" s="29">
        <f t="shared" si="11"/>
        <v>0</v>
      </c>
      <c r="G41" s="29">
        <f t="shared" si="11"/>
        <v>0</v>
      </c>
      <c r="H41" s="29">
        <v>0</v>
      </c>
      <c r="I41" s="29">
        <f t="shared" si="11"/>
        <v>0</v>
      </c>
      <c r="J41" s="29">
        <f t="shared" si="11"/>
        <v>0</v>
      </c>
      <c r="K41" s="29">
        <f t="shared" si="11"/>
        <v>0</v>
      </c>
    </row>
    <row r="42" spans="1:12" ht="30">
      <c r="A42" s="241"/>
      <c r="B42" s="252"/>
      <c r="C42" s="8" t="s">
        <v>36</v>
      </c>
      <c r="D42" s="8"/>
      <c r="E42" s="8"/>
      <c r="F42" s="8"/>
      <c r="G42" s="8"/>
      <c r="H42" s="8"/>
      <c r="I42" s="8"/>
      <c r="J42" s="6"/>
      <c r="K42" s="6"/>
    </row>
    <row r="43" spans="1:12" ht="30">
      <c r="A43" s="241"/>
      <c r="B43" s="252"/>
      <c r="C43" s="8" t="s">
        <v>27</v>
      </c>
      <c r="D43" s="8"/>
      <c r="E43" s="8"/>
      <c r="F43" s="8"/>
      <c r="G43" s="8"/>
      <c r="H43" s="8"/>
      <c r="I43" s="8"/>
      <c r="J43" s="6"/>
      <c r="K43" s="6"/>
    </row>
    <row r="44" spans="1:12" ht="45">
      <c r="A44" s="241"/>
      <c r="B44" s="252"/>
      <c r="C44" s="8" t="s">
        <v>191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</row>
    <row r="45" spans="1:12" ht="30">
      <c r="A45" s="242"/>
      <c r="B45" s="253"/>
      <c r="C45" s="8" t="s">
        <v>29</v>
      </c>
      <c r="D45" s="8"/>
      <c r="E45" s="8"/>
      <c r="F45" s="8"/>
      <c r="G45" s="8"/>
      <c r="H45" s="8"/>
      <c r="I45" s="8"/>
      <c r="J45" s="6"/>
      <c r="K45" s="6"/>
    </row>
    <row r="46" spans="1:12" ht="30">
      <c r="A46" s="240" t="s">
        <v>87</v>
      </c>
      <c r="B46" s="251" t="s">
        <v>118</v>
      </c>
      <c r="C46" s="8" t="s">
        <v>35</v>
      </c>
      <c r="D46" s="29">
        <f>D47+D48+D49+D50</f>
        <v>1545.5</v>
      </c>
      <c r="E46" s="29">
        <f t="shared" ref="E46:K46" si="12">E47+E48+E49+E50</f>
        <v>1196.7</v>
      </c>
      <c r="F46" s="29">
        <f t="shared" si="12"/>
        <v>1870.7</v>
      </c>
      <c r="G46" s="29">
        <f t="shared" si="12"/>
        <v>1266</v>
      </c>
      <c r="H46" s="29">
        <f t="shared" si="12"/>
        <v>1480.2</v>
      </c>
      <c r="I46" s="29">
        <f t="shared" si="12"/>
        <v>24.5</v>
      </c>
      <c r="J46" s="29">
        <f t="shared" si="12"/>
        <v>24.5</v>
      </c>
      <c r="K46" s="29">
        <f t="shared" si="12"/>
        <v>150</v>
      </c>
    </row>
    <row r="47" spans="1:12" ht="30">
      <c r="A47" s="241"/>
      <c r="B47" s="252"/>
      <c r="C47" s="8" t="s">
        <v>36</v>
      </c>
      <c r="D47" s="29"/>
      <c r="E47" s="29"/>
      <c r="F47" s="29"/>
      <c r="G47" s="29"/>
      <c r="H47" s="29"/>
      <c r="I47" s="29"/>
      <c r="J47" s="29"/>
      <c r="K47" s="29"/>
    </row>
    <row r="48" spans="1:12" ht="30">
      <c r="A48" s="241"/>
      <c r="B48" s="252"/>
      <c r="C48" s="8" t="s">
        <v>27</v>
      </c>
      <c r="D48" s="29"/>
      <c r="E48" s="29"/>
      <c r="F48" s="29"/>
      <c r="G48" s="29"/>
      <c r="H48" s="29"/>
      <c r="I48" s="29"/>
      <c r="J48" s="29"/>
      <c r="K48" s="29"/>
    </row>
    <row r="49" spans="1:11" ht="45">
      <c r="A49" s="241"/>
      <c r="B49" s="252"/>
      <c r="C49" s="8" t="s">
        <v>191</v>
      </c>
      <c r="D49" s="29">
        <v>1545.5</v>
      </c>
      <c r="E49" s="29">
        <v>1196.7</v>
      </c>
      <c r="F49" s="29">
        <v>1870.7</v>
      </c>
      <c r="G49" s="29">
        <v>1266</v>
      </c>
      <c r="H49" s="29">
        <v>1480.2</v>
      </c>
      <c r="I49" s="29">
        <v>24.5</v>
      </c>
      <c r="J49" s="29">
        <v>24.5</v>
      </c>
      <c r="K49" s="29">
        <v>150</v>
      </c>
    </row>
    <row r="50" spans="1:11" ht="30">
      <c r="A50" s="242"/>
      <c r="B50" s="253"/>
      <c r="C50" s="8" t="s">
        <v>29</v>
      </c>
      <c r="D50" s="8"/>
      <c r="E50" s="8"/>
      <c r="F50" s="8"/>
      <c r="G50" s="8"/>
      <c r="H50" s="8"/>
      <c r="I50" s="8"/>
      <c r="J50" s="6"/>
      <c r="K50" s="6"/>
    </row>
    <row r="51" spans="1:11" ht="30">
      <c r="A51" s="240" t="s">
        <v>187</v>
      </c>
      <c r="B51" s="251" t="s">
        <v>120</v>
      </c>
      <c r="C51" s="8" t="s">
        <v>35</v>
      </c>
      <c r="D51" s="29">
        <f>D52+D53+D54+D55</f>
        <v>0</v>
      </c>
      <c r="E51" s="29">
        <f t="shared" ref="E51:K51" si="13">E52+E53+E54+E55</f>
        <v>0</v>
      </c>
      <c r="F51" s="29">
        <f t="shared" si="13"/>
        <v>0</v>
      </c>
      <c r="G51" s="29">
        <f t="shared" si="13"/>
        <v>0</v>
      </c>
      <c r="H51" s="29">
        <f t="shared" si="13"/>
        <v>0</v>
      </c>
      <c r="I51" s="29">
        <f t="shared" si="13"/>
        <v>0</v>
      </c>
      <c r="J51" s="29">
        <f t="shared" si="13"/>
        <v>0</v>
      </c>
      <c r="K51" s="29">
        <f t="shared" si="13"/>
        <v>0</v>
      </c>
    </row>
    <row r="52" spans="1:11" ht="30">
      <c r="A52" s="241"/>
      <c r="B52" s="252"/>
      <c r="C52" s="8" t="s">
        <v>36</v>
      </c>
      <c r="D52" s="29"/>
      <c r="E52" s="29"/>
      <c r="F52" s="29"/>
      <c r="G52" s="29"/>
      <c r="H52" s="29"/>
      <c r="I52" s="29"/>
      <c r="J52" s="29"/>
      <c r="K52" s="29"/>
    </row>
    <row r="53" spans="1:11" ht="30">
      <c r="A53" s="241"/>
      <c r="B53" s="252"/>
      <c r="C53" s="8" t="s">
        <v>27</v>
      </c>
      <c r="D53" s="29"/>
      <c r="E53" s="29"/>
      <c r="F53" s="29"/>
      <c r="G53" s="29"/>
      <c r="H53" s="29"/>
      <c r="I53" s="29"/>
      <c r="J53" s="29"/>
      <c r="K53" s="29"/>
    </row>
    <row r="54" spans="1:11" ht="45">
      <c r="A54" s="241"/>
      <c r="B54" s="252"/>
      <c r="C54" s="8" t="s">
        <v>191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</row>
    <row r="55" spans="1:11" ht="30">
      <c r="A55" s="242"/>
      <c r="B55" s="253"/>
      <c r="C55" s="8" t="s">
        <v>29</v>
      </c>
      <c r="D55" s="29"/>
      <c r="E55" s="29"/>
      <c r="F55" s="29"/>
      <c r="G55" s="29"/>
      <c r="H55" s="29"/>
      <c r="I55" s="29"/>
      <c r="J55" s="29"/>
      <c r="K55" s="29"/>
    </row>
    <row r="56" spans="1:11" ht="30">
      <c r="A56" s="240" t="s">
        <v>188</v>
      </c>
      <c r="B56" s="251" t="s">
        <v>122</v>
      </c>
      <c r="C56" s="8" t="s">
        <v>35</v>
      </c>
      <c r="D56" s="29">
        <f>D57+D58+D59+D60</f>
        <v>735.7</v>
      </c>
      <c r="E56" s="29">
        <f>E57+E58+E59+E60</f>
        <v>1992.7</v>
      </c>
      <c r="F56" s="29">
        <f t="shared" ref="F56:K56" si="14">F57+F58+F59+F60</f>
        <v>1821.9</v>
      </c>
      <c r="G56" s="29">
        <f t="shared" si="14"/>
        <v>275</v>
      </c>
      <c r="H56" s="29">
        <f t="shared" si="14"/>
        <v>165</v>
      </c>
      <c r="I56" s="29">
        <f t="shared" si="14"/>
        <v>218</v>
      </c>
      <c r="J56" s="29">
        <f t="shared" si="14"/>
        <v>185.1</v>
      </c>
      <c r="K56" s="29">
        <f t="shared" si="14"/>
        <v>300</v>
      </c>
    </row>
    <row r="57" spans="1:11" ht="30">
      <c r="A57" s="241"/>
      <c r="B57" s="252"/>
      <c r="C57" s="8" t="s">
        <v>36</v>
      </c>
      <c r="D57" s="29"/>
      <c r="E57" s="29"/>
      <c r="F57" s="29"/>
      <c r="G57" s="29"/>
      <c r="H57" s="29"/>
      <c r="I57" s="29"/>
      <c r="J57" s="29"/>
      <c r="K57" s="29"/>
    </row>
    <row r="58" spans="1:11" ht="30">
      <c r="A58" s="241"/>
      <c r="B58" s="252"/>
      <c r="C58" s="8" t="s">
        <v>27</v>
      </c>
      <c r="D58" s="29"/>
      <c r="E58" s="29">
        <v>1075</v>
      </c>
      <c r="F58" s="29"/>
      <c r="G58" s="29"/>
      <c r="H58" s="29"/>
      <c r="I58" s="29"/>
      <c r="J58" s="29"/>
      <c r="K58" s="29"/>
    </row>
    <row r="59" spans="1:11" ht="45">
      <c r="A59" s="241"/>
      <c r="B59" s="252"/>
      <c r="C59" s="8" t="s">
        <v>191</v>
      </c>
      <c r="D59" s="29">
        <v>735.7</v>
      </c>
      <c r="E59" s="29">
        <v>917.7</v>
      </c>
      <c r="F59" s="29">
        <v>1821.9</v>
      </c>
      <c r="G59" s="29">
        <v>275</v>
      </c>
      <c r="H59" s="29">
        <v>165</v>
      </c>
      <c r="I59" s="29">
        <v>218</v>
      </c>
      <c r="J59" s="29">
        <v>185.1</v>
      </c>
      <c r="K59" s="29">
        <v>300</v>
      </c>
    </row>
    <row r="60" spans="1:11" ht="30">
      <c r="A60" s="242"/>
      <c r="B60" s="253"/>
      <c r="C60" s="8" t="s">
        <v>29</v>
      </c>
      <c r="D60" s="29"/>
      <c r="E60" s="29"/>
      <c r="F60" s="29"/>
      <c r="G60" s="29"/>
      <c r="H60" s="29"/>
      <c r="I60" s="29"/>
      <c r="J60" s="29"/>
      <c r="K60" s="29"/>
    </row>
    <row r="61" spans="1:11" ht="30">
      <c r="A61" s="240" t="s">
        <v>189</v>
      </c>
      <c r="B61" s="251" t="s">
        <v>124</v>
      </c>
      <c r="C61" s="8" t="s">
        <v>35</v>
      </c>
      <c r="D61" s="29">
        <f>D62+D63+D64+D65</f>
        <v>521.97299999999996</v>
      </c>
      <c r="E61" s="29">
        <f t="shared" ref="E61:K61" si="15">E62+E63+E64+E65</f>
        <v>3221.7</v>
      </c>
      <c r="F61" s="29">
        <f t="shared" si="15"/>
        <v>1777</v>
      </c>
      <c r="G61" s="29">
        <f t="shared" si="15"/>
        <v>0</v>
      </c>
      <c r="H61" s="29">
        <f t="shared" si="15"/>
        <v>0</v>
      </c>
      <c r="I61" s="29">
        <f t="shared" si="15"/>
        <v>0</v>
      </c>
      <c r="J61" s="29">
        <f t="shared" si="15"/>
        <v>0</v>
      </c>
      <c r="K61" s="29">
        <f t="shared" si="15"/>
        <v>0</v>
      </c>
    </row>
    <row r="62" spans="1:11" ht="30">
      <c r="A62" s="241"/>
      <c r="B62" s="252"/>
      <c r="C62" s="8" t="s">
        <v>36</v>
      </c>
      <c r="D62" s="29"/>
      <c r="E62" s="29"/>
      <c r="F62" s="29"/>
      <c r="G62" s="29"/>
      <c r="H62" s="29"/>
      <c r="I62" s="29"/>
      <c r="J62" s="29"/>
      <c r="K62" s="29"/>
    </row>
    <row r="63" spans="1:11" ht="30">
      <c r="A63" s="241"/>
      <c r="B63" s="252"/>
      <c r="C63" s="8" t="s">
        <v>27</v>
      </c>
      <c r="D63" s="29">
        <v>0</v>
      </c>
      <c r="E63" s="29">
        <v>0</v>
      </c>
      <c r="F63" s="29"/>
      <c r="G63" s="29"/>
      <c r="H63" s="29"/>
      <c r="I63" s="29"/>
      <c r="J63" s="29"/>
      <c r="K63" s="29"/>
    </row>
    <row r="64" spans="1:11" ht="45">
      <c r="A64" s="241"/>
      <c r="B64" s="252"/>
      <c r="C64" s="8" t="s">
        <v>191</v>
      </c>
      <c r="D64" s="29">
        <v>521.97299999999996</v>
      </c>
      <c r="E64" s="29">
        <v>3221.7</v>
      </c>
      <c r="F64" s="29">
        <v>1777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</row>
    <row r="65" spans="1:11" ht="30">
      <c r="A65" s="242"/>
      <c r="B65" s="253"/>
      <c r="C65" s="8" t="s">
        <v>29</v>
      </c>
      <c r="D65" s="29"/>
      <c r="E65" s="29"/>
      <c r="F65" s="29"/>
      <c r="G65" s="29"/>
      <c r="H65" s="29"/>
      <c r="I65" s="29"/>
      <c r="J65" s="29"/>
      <c r="K65" s="29"/>
    </row>
    <row r="66" spans="1:11" ht="30">
      <c r="A66" s="240" t="s">
        <v>190</v>
      </c>
      <c r="B66" s="251" t="s">
        <v>126</v>
      </c>
      <c r="C66" s="8" t="s">
        <v>35</v>
      </c>
      <c r="D66" s="29">
        <f>D67+D68+D69+D70</f>
        <v>0</v>
      </c>
      <c r="E66" s="29">
        <f t="shared" ref="E66:K66" si="16">E67+E68+E69+E70</f>
        <v>0</v>
      </c>
      <c r="F66" s="29">
        <f t="shared" si="16"/>
        <v>0</v>
      </c>
      <c r="G66" s="29">
        <f t="shared" si="16"/>
        <v>0</v>
      </c>
      <c r="H66" s="29">
        <f t="shared" si="16"/>
        <v>0</v>
      </c>
      <c r="I66" s="29">
        <f t="shared" si="16"/>
        <v>1</v>
      </c>
      <c r="J66" s="29">
        <f t="shared" si="16"/>
        <v>1</v>
      </c>
      <c r="K66" s="29">
        <f t="shared" si="16"/>
        <v>1</v>
      </c>
    </row>
    <row r="67" spans="1:11" ht="30">
      <c r="A67" s="241"/>
      <c r="B67" s="252"/>
      <c r="C67" s="8" t="s">
        <v>36</v>
      </c>
      <c r="D67" s="29"/>
      <c r="E67" s="29"/>
      <c r="F67" s="29"/>
      <c r="G67" s="29"/>
      <c r="H67" s="29"/>
      <c r="I67" s="29"/>
      <c r="J67" s="29"/>
      <c r="K67" s="29"/>
    </row>
    <row r="68" spans="1:11" ht="30">
      <c r="A68" s="241"/>
      <c r="B68" s="252"/>
      <c r="C68" s="8" t="s">
        <v>27</v>
      </c>
      <c r="D68" s="29"/>
      <c r="E68" s="29"/>
      <c r="F68" s="29"/>
      <c r="G68" s="29"/>
      <c r="H68" s="29"/>
      <c r="I68" s="29"/>
      <c r="J68" s="29"/>
      <c r="K68" s="29"/>
    </row>
    <row r="69" spans="1:11" ht="45">
      <c r="A69" s="241"/>
      <c r="B69" s="252"/>
      <c r="C69" s="8" t="s">
        <v>191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1</v>
      </c>
      <c r="J69" s="29">
        <v>1</v>
      </c>
      <c r="K69" s="29">
        <v>1</v>
      </c>
    </row>
    <row r="70" spans="1:11" ht="30">
      <c r="A70" s="242"/>
      <c r="B70" s="253"/>
      <c r="C70" s="8" t="s">
        <v>29</v>
      </c>
      <c r="D70" s="29"/>
      <c r="E70" s="29"/>
      <c r="F70" s="29"/>
      <c r="G70" s="29"/>
      <c r="H70" s="29"/>
      <c r="I70" s="29"/>
      <c r="J70" s="29"/>
      <c r="K70" s="29"/>
    </row>
    <row r="71" spans="1:11" ht="30">
      <c r="A71" s="240" t="s">
        <v>176</v>
      </c>
      <c r="B71" s="251" t="s">
        <v>129</v>
      </c>
      <c r="C71" s="8" t="s">
        <v>35</v>
      </c>
      <c r="D71" s="29">
        <f>D72+D73+D74+D75</f>
        <v>0</v>
      </c>
      <c r="E71" s="29">
        <f t="shared" ref="E71:K71" si="17">E72+E73+E74+E75</f>
        <v>0</v>
      </c>
      <c r="F71" s="29">
        <f t="shared" si="17"/>
        <v>0</v>
      </c>
      <c r="G71" s="29">
        <f t="shared" si="17"/>
        <v>20</v>
      </c>
      <c r="H71" s="29">
        <f t="shared" si="17"/>
        <v>1045</v>
      </c>
      <c r="I71" s="29">
        <f t="shared" si="17"/>
        <v>9</v>
      </c>
      <c r="J71" s="29">
        <f t="shared" si="17"/>
        <v>9</v>
      </c>
      <c r="K71" s="29">
        <f t="shared" si="17"/>
        <v>12.5</v>
      </c>
    </row>
    <row r="72" spans="1:11" ht="30">
      <c r="A72" s="241"/>
      <c r="B72" s="252"/>
      <c r="C72" s="8" t="s">
        <v>36</v>
      </c>
      <c r="D72" s="29"/>
      <c r="E72" s="29"/>
      <c r="F72" s="29"/>
      <c r="G72" s="29"/>
      <c r="H72" s="29"/>
      <c r="I72" s="29"/>
      <c r="J72" s="29"/>
      <c r="K72" s="29"/>
    </row>
    <row r="73" spans="1:11" ht="30">
      <c r="A73" s="241"/>
      <c r="B73" s="252"/>
      <c r="C73" s="8" t="s">
        <v>27</v>
      </c>
      <c r="D73" s="29"/>
      <c r="E73" s="29"/>
      <c r="F73" s="29"/>
      <c r="G73" s="29"/>
      <c r="H73" s="29">
        <v>1035</v>
      </c>
      <c r="I73" s="29"/>
      <c r="J73" s="29"/>
      <c r="K73" s="29"/>
    </row>
    <row r="74" spans="1:11" ht="45">
      <c r="A74" s="241"/>
      <c r="B74" s="252"/>
      <c r="C74" s="8" t="s">
        <v>191</v>
      </c>
      <c r="D74" s="29">
        <v>0</v>
      </c>
      <c r="E74" s="29">
        <v>0</v>
      </c>
      <c r="F74" s="29">
        <v>0</v>
      </c>
      <c r="G74" s="29">
        <v>20</v>
      </c>
      <c r="H74" s="29">
        <v>10</v>
      </c>
      <c r="I74" s="29">
        <v>9</v>
      </c>
      <c r="J74" s="29">
        <v>9</v>
      </c>
      <c r="K74" s="29">
        <v>12.5</v>
      </c>
    </row>
    <row r="75" spans="1:11" ht="30">
      <c r="A75" s="242"/>
      <c r="B75" s="253"/>
      <c r="C75" s="8" t="s">
        <v>29</v>
      </c>
      <c r="D75" s="29"/>
      <c r="E75" s="29"/>
      <c r="F75" s="29"/>
      <c r="G75" s="29"/>
      <c r="H75" s="29"/>
      <c r="I75" s="29"/>
      <c r="J75" s="29"/>
      <c r="K75" s="29"/>
    </row>
    <row r="76" spans="1:11" ht="30">
      <c r="A76" s="240" t="s">
        <v>177</v>
      </c>
      <c r="B76" s="251" t="s">
        <v>308</v>
      </c>
      <c r="C76" s="8" t="s">
        <v>35</v>
      </c>
      <c r="D76" s="29">
        <f>D77+D78+D79+D80</f>
        <v>0</v>
      </c>
      <c r="E76" s="29">
        <f t="shared" ref="E76:K76" si="18">E77+E78+E79+E80</f>
        <v>30</v>
      </c>
      <c r="F76" s="29">
        <f t="shared" si="18"/>
        <v>66.7</v>
      </c>
      <c r="G76" s="29">
        <f t="shared" si="18"/>
        <v>3</v>
      </c>
      <c r="H76" s="29">
        <f t="shared" si="18"/>
        <v>3</v>
      </c>
      <c r="I76" s="29">
        <f t="shared" si="18"/>
        <v>10</v>
      </c>
      <c r="J76" s="29">
        <f t="shared" si="18"/>
        <v>10</v>
      </c>
      <c r="K76" s="29">
        <f t="shared" si="18"/>
        <v>6</v>
      </c>
    </row>
    <row r="77" spans="1:11" ht="30">
      <c r="A77" s="241"/>
      <c r="B77" s="252"/>
      <c r="C77" s="8" t="s">
        <v>36</v>
      </c>
      <c r="D77" s="29"/>
      <c r="E77" s="29"/>
      <c r="F77" s="29"/>
      <c r="G77" s="29"/>
      <c r="H77" s="29"/>
      <c r="I77" s="29"/>
      <c r="J77" s="29"/>
      <c r="K77" s="29"/>
    </row>
    <row r="78" spans="1:11" ht="30">
      <c r="A78" s="241"/>
      <c r="B78" s="252"/>
      <c r="C78" s="8" t="s">
        <v>27</v>
      </c>
      <c r="D78" s="29"/>
      <c r="E78" s="29"/>
      <c r="F78" s="29"/>
      <c r="G78" s="29"/>
      <c r="H78" s="29"/>
      <c r="I78" s="29"/>
      <c r="J78" s="29"/>
      <c r="K78" s="29"/>
    </row>
    <row r="79" spans="1:11" ht="45">
      <c r="A79" s="241"/>
      <c r="B79" s="252"/>
      <c r="C79" s="8" t="s">
        <v>191</v>
      </c>
      <c r="D79" s="29">
        <v>0</v>
      </c>
      <c r="E79" s="29">
        <v>30</v>
      </c>
      <c r="F79" s="29">
        <v>66.7</v>
      </c>
      <c r="G79" s="29">
        <v>3</v>
      </c>
      <c r="H79" s="29">
        <v>3</v>
      </c>
      <c r="I79" s="29">
        <v>10</v>
      </c>
      <c r="J79" s="29">
        <v>10</v>
      </c>
      <c r="K79" s="29">
        <v>6</v>
      </c>
    </row>
    <row r="80" spans="1:11" ht="30">
      <c r="A80" s="242"/>
      <c r="B80" s="253"/>
      <c r="C80" s="8" t="s">
        <v>29</v>
      </c>
      <c r="D80" s="29"/>
      <c r="E80" s="29"/>
      <c r="F80" s="29"/>
      <c r="G80" s="29"/>
      <c r="H80" s="29"/>
      <c r="I80" s="29"/>
      <c r="J80" s="29"/>
      <c r="K80" s="29"/>
    </row>
    <row r="81" spans="1:12" ht="29.25">
      <c r="A81" s="261" t="s">
        <v>11</v>
      </c>
      <c r="B81" s="244" t="s">
        <v>319</v>
      </c>
      <c r="C81" s="105" t="s">
        <v>35</v>
      </c>
      <c r="D81" s="107">
        <f>D82+D83+D84+D85</f>
        <v>17193.830000000002</v>
      </c>
      <c r="E81" s="107">
        <f t="shared" ref="E81:K81" si="19">E82+E83+E84+E85</f>
        <v>0</v>
      </c>
      <c r="F81" s="107">
        <f t="shared" si="19"/>
        <v>5116</v>
      </c>
      <c r="G81" s="107">
        <f t="shared" si="19"/>
        <v>5445</v>
      </c>
      <c r="H81" s="107">
        <f t="shared" si="19"/>
        <v>6257.9</v>
      </c>
      <c r="I81" s="107">
        <f t="shared" si="19"/>
        <v>3485.1</v>
      </c>
      <c r="J81" s="107">
        <f t="shared" si="19"/>
        <v>3392.8</v>
      </c>
      <c r="K81" s="107">
        <f t="shared" si="19"/>
        <v>0</v>
      </c>
      <c r="L81" s="32"/>
    </row>
    <row r="82" spans="1:12" ht="29.25">
      <c r="A82" s="262"/>
      <c r="B82" s="245"/>
      <c r="C82" s="105" t="s">
        <v>36</v>
      </c>
      <c r="D82" s="107">
        <f>D93+D99</f>
        <v>1700</v>
      </c>
      <c r="E82" s="107">
        <f t="shared" ref="E82:K82" si="20">E93+E99</f>
        <v>0</v>
      </c>
      <c r="F82" s="107">
        <f t="shared" si="20"/>
        <v>0</v>
      </c>
      <c r="G82" s="107">
        <f t="shared" si="20"/>
        <v>0</v>
      </c>
      <c r="H82" s="107">
        <f t="shared" si="20"/>
        <v>0</v>
      </c>
      <c r="I82" s="107">
        <f t="shared" si="20"/>
        <v>0</v>
      </c>
      <c r="J82" s="107">
        <f t="shared" si="20"/>
        <v>0</v>
      </c>
      <c r="K82" s="107">
        <f t="shared" si="20"/>
        <v>0</v>
      </c>
    </row>
    <row r="83" spans="1:12" ht="29.25">
      <c r="A83" s="262"/>
      <c r="B83" s="245"/>
      <c r="C83" s="105" t="s">
        <v>27</v>
      </c>
      <c r="D83" s="107">
        <f>D94+D100</f>
        <v>10300.030000000001</v>
      </c>
      <c r="E83" s="107">
        <f t="shared" ref="E83:K83" si="21">E94+E100</f>
        <v>0</v>
      </c>
      <c r="F83" s="107">
        <f t="shared" si="21"/>
        <v>0</v>
      </c>
      <c r="G83" s="107">
        <f t="shared" si="21"/>
        <v>0</v>
      </c>
      <c r="H83" s="107">
        <f t="shared" si="21"/>
        <v>0</v>
      </c>
      <c r="I83" s="107">
        <f t="shared" si="21"/>
        <v>0</v>
      </c>
      <c r="J83" s="107">
        <f t="shared" si="21"/>
        <v>0</v>
      </c>
      <c r="K83" s="107">
        <f t="shared" si="21"/>
        <v>0</v>
      </c>
    </row>
    <row r="84" spans="1:12" ht="43.5">
      <c r="A84" s="262"/>
      <c r="B84" s="245"/>
      <c r="C84" s="105" t="s">
        <v>191</v>
      </c>
      <c r="D84" s="107">
        <f>D95+D101</f>
        <v>5193.8</v>
      </c>
      <c r="E84" s="107">
        <f t="shared" ref="E84:K84" si="22">E95+E101</f>
        <v>0</v>
      </c>
      <c r="F84" s="107">
        <f t="shared" si="22"/>
        <v>5116</v>
      </c>
      <c r="G84" s="107">
        <f t="shared" si="22"/>
        <v>5445</v>
      </c>
      <c r="H84" s="107">
        <f t="shared" si="22"/>
        <v>6257.9</v>
      </c>
      <c r="I84" s="107">
        <f t="shared" si="22"/>
        <v>3485.1</v>
      </c>
      <c r="J84" s="107">
        <f t="shared" si="22"/>
        <v>3392.8</v>
      </c>
      <c r="K84" s="107">
        <f t="shared" si="22"/>
        <v>0</v>
      </c>
      <c r="L84" s="32"/>
    </row>
    <row r="85" spans="1:12" ht="29.25">
      <c r="A85" s="263"/>
      <c r="B85" s="246"/>
      <c r="C85" s="105" t="s">
        <v>29</v>
      </c>
      <c r="D85" s="107">
        <f>D96+D102</f>
        <v>0</v>
      </c>
      <c r="E85" s="107">
        <f t="shared" ref="E85:K85" si="23">E96+E102</f>
        <v>0</v>
      </c>
      <c r="F85" s="107">
        <f t="shared" si="23"/>
        <v>0</v>
      </c>
      <c r="G85" s="107">
        <f t="shared" si="23"/>
        <v>0</v>
      </c>
      <c r="H85" s="107">
        <f t="shared" si="23"/>
        <v>0</v>
      </c>
      <c r="I85" s="107">
        <f t="shared" si="23"/>
        <v>0</v>
      </c>
      <c r="J85" s="107">
        <f t="shared" si="23"/>
        <v>0</v>
      </c>
      <c r="K85" s="107">
        <f t="shared" si="23"/>
        <v>0</v>
      </c>
    </row>
    <row r="86" spans="1:12" hidden="1">
      <c r="A86" s="11" t="s">
        <v>38</v>
      </c>
      <c r="B86" s="12"/>
      <c r="C86" s="8"/>
      <c r="D86" s="29"/>
      <c r="E86" s="29"/>
      <c r="F86" s="29"/>
      <c r="G86" s="29"/>
      <c r="H86" s="29"/>
      <c r="I86" s="29"/>
      <c r="J86" s="29"/>
      <c r="K86" s="29"/>
    </row>
    <row r="87" spans="1:12" ht="30" hidden="1">
      <c r="A87" s="240" t="s">
        <v>50</v>
      </c>
      <c r="B87" s="258" t="s">
        <v>88</v>
      </c>
      <c r="C87" s="8" t="s">
        <v>35</v>
      </c>
      <c r="D87" s="29"/>
      <c r="E87" s="29"/>
      <c r="F87" s="29"/>
      <c r="G87" s="29"/>
      <c r="H87" s="29"/>
      <c r="I87" s="29"/>
      <c r="J87" s="29"/>
      <c r="K87" s="29"/>
    </row>
    <row r="88" spans="1:12" ht="30" hidden="1">
      <c r="A88" s="241"/>
      <c r="B88" s="259"/>
      <c r="C88" s="8" t="s">
        <v>36</v>
      </c>
      <c r="D88" s="29"/>
      <c r="E88" s="29"/>
      <c r="F88" s="29"/>
      <c r="G88" s="29"/>
      <c r="H88" s="29"/>
      <c r="I88" s="29"/>
      <c r="J88" s="29"/>
      <c r="K88" s="29"/>
    </row>
    <row r="89" spans="1:12" ht="30" hidden="1">
      <c r="A89" s="241"/>
      <c r="B89" s="259"/>
      <c r="C89" s="8" t="s">
        <v>27</v>
      </c>
      <c r="D89" s="29"/>
      <c r="E89" s="29"/>
      <c r="F89" s="29"/>
      <c r="G89" s="29"/>
      <c r="H89" s="29"/>
      <c r="I89" s="29"/>
      <c r="J89" s="29"/>
      <c r="K89" s="29"/>
    </row>
    <row r="90" spans="1:12" ht="45" hidden="1">
      <c r="A90" s="241"/>
      <c r="B90" s="259"/>
      <c r="C90" s="8" t="s">
        <v>28</v>
      </c>
      <c r="D90" s="29"/>
      <c r="E90" s="29"/>
      <c r="F90" s="29"/>
      <c r="G90" s="29"/>
      <c r="H90" s="29"/>
      <c r="I90" s="29"/>
      <c r="J90" s="29"/>
      <c r="K90" s="29"/>
    </row>
    <row r="91" spans="1:12" ht="30" hidden="1">
      <c r="A91" s="242"/>
      <c r="B91" s="260"/>
      <c r="C91" s="8" t="s">
        <v>29</v>
      </c>
      <c r="D91" s="29"/>
      <c r="E91" s="29"/>
      <c r="F91" s="29"/>
      <c r="G91" s="29"/>
      <c r="H91" s="29"/>
      <c r="I91" s="29"/>
      <c r="J91" s="29"/>
      <c r="K91" s="29"/>
    </row>
    <row r="92" spans="1:12" ht="15.75" customHeight="1">
      <c r="A92" s="240" t="s">
        <v>57</v>
      </c>
      <c r="B92" s="251" t="s">
        <v>131</v>
      </c>
      <c r="C92" s="8" t="s">
        <v>35</v>
      </c>
      <c r="D92" s="29">
        <f>D93+D94+D95+D96</f>
        <v>17193.830000000002</v>
      </c>
      <c r="E92" s="29">
        <f t="shared" ref="E92:K92" si="24">E93+E94+E95+E96</f>
        <v>0</v>
      </c>
      <c r="F92" s="29">
        <f t="shared" si="24"/>
        <v>5116</v>
      </c>
      <c r="G92" s="29">
        <f t="shared" si="24"/>
        <v>5445</v>
      </c>
      <c r="H92" s="29">
        <f t="shared" si="24"/>
        <v>6257.9</v>
      </c>
      <c r="I92" s="29">
        <f t="shared" si="24"/>
        <v>3485.1</v>
      </c>
      <c r="J92" s="29">
        <f t="shared" si="24"/>
        <v>3392.8</v>
      </c>
      <c r="K92" s="29">
        <f t="shared" si="24"/>
        <v>0</v>
      </c>
    </row>
    <row r="93" spans="1:12" ht="30">
      <c r="A93" s="241"/>
      <c r="B93" s="252"/>
      <c r="C93" s="8" t="s">
        <v>36</v>
      </c>
      <c r="D93" s="29">
        <v>1700</v>
      </c>
      <c r="E93" s="29"/>
      <c r="F93" s="29"/>
      <c r="G93" s="29"/>
      <c r="H93" s="29"/>
      <c r="I93" s="29"/>
      <c r="J93" s="29"/>
      <c r="K93" s="29"/>
    </row>
    <row r="94" spans="1:12" ht="30">
      <c r="A94" s="241"/>
      <c r="B94" s="252"/>
      <c r="C94" s="8" t="s">
        <v>27</v>
      </c>
      <c r="D94" s="29">
        <v>10300.030000000001</v>
      </c>
      <c r="E94" s="29"/>
      <c r="F94" s="29"/>
      <c r="G94" s="29"/>
      <c r="H94" s="29"/>
      <c r="I94" s="29"/>
      <c r="J94" s="29"/>
      <c r="K94" s="29"/>
    </row>
    <row r="95" spans="1:12" ht="45">
      <c r="A95" s="241"/>
      <c r="B95" s="252"/>
      <c r="C95" s="8" t="s">
        <v>191</v>
      </c>
      <c r="D95" s="29">
        <v>5193.8</v>
      </c>
      <c r="E95" s="29">
        <v>0</v>
      </c>
      <c r="F95" s="29">
        <v>5116</v>
      </c>
      <c r="G95" s="29">
        <v>5445</v>
      </c>
      <c r="H95" s="29">
        <v>6257.9</v>
      </c>
      <c r="I95" s="29">
        <v>3485.1</v>
      </c>
      <c r="J95" s="29">
        <v>3392.8</v>
      </c>
      <c r="K95" s="29">
        <v>0</v>
      </c>
    </row>
    <row r="96" spans="1:12" ht="35.25" customHeight="1">
      <c r="A96" s="241"/>
      <c r="B96" s="252"/>
      <c r="C96" s="8" t="s">
        <v>29</v>
      </c>
      <c r="D96" s="29"/>
      <c r="E96" s="29"/>
      <c r="F96" s="29"/>
      <c r="G96" s="29"/>
      <c r="H96" s="29"/>
      <c r="I96" s="29"/>
      <c r="J96" s="29"/>
      <c r="K96" s="29"/>
    </row>
    <row r="97" spans="1:14" ht="39.75" hidden="1" customHeight="1">
      <c r="A97" s="18"/>
      <c r="B97" s="18"/>
      <c r="C97" s="8" t="s">
        <v>29</v>
      </c>
      <c r="D97" s="29"/>
      <c r="E97" s="29"/>
      <c r="F97" s="29"/>
      <c r="G97" s="29"/>
      <c r="H97" s="29"/>
      <c r="I97" s="29"/>
      <c r="J97" s="29"/>
      <c r="K97" s="29"/>
    </row>
    <row r="98" spans="1:14" ht="30">
      <c r="A98" s="240" t="s">
        <v>56</v>
      </c>
      <c r="B98" s="251" t="s">
        <v>133</v>
      </c>
      <c r="C98" s="8" t="s">
        <v>35</v>
      </c>
      <c r="D98" s="29">
        <f>D99+D100+D101+D102</f>
        <v>0</v>
      </c>
      <c r="E98" s="29">
        <f t="shared" ref="E98:K98" si="25">E99+E100+E101+E102</f>
        <v>0</v>
      </c>
      <c r="F98" s="29">
        <f t="shared" si="25"/>
        <v>0</v>
      </c>
      <c r="G98" s="29">
        <f t="shared" si="25"/>
        <v>0</v>
      </c>
      <c r="H98" s="29">
        <f t="shared" si="25"/>
        <v>0</v>
      </c>
      <c r="I98" s="29">
        <f t="shared" si="25"/>
        <v>0</v>
      </c>
      <c r="J98" s="29">
        <f t="shared" si="25"/>
        <v>0</v>
      </c>
      <c r="K98" s="29">
        <f t="shared" si="25"/>
        <v>0</v>
      </c>
    </row>
    <row r="99" spans="1:14" ht="34.5" customHeight="1">
      <c r="A99" s="241"/>
      <c r="B99" s="252"/>
      <c r="C99" s="8" t="s">
        <v>36</v>
      </c>
      <c r="D99" s="29"/>
      <c r="E99" s="29"/>
      <c r="F99" s="29"/>
      <c r="G99" s="29"/>
      <c r="H99" s="29"/>
      <c r="I99" s="29"/>
      <c r="J99" s="29"/>
      <c r="K99" s="29"/>
    </row>
    <row r="100" spans="1:14" ht="30">
      <c r="A100" s="241"/>
      <c r="B100" s="252"/>
      <c r="C100" s="8" t="s">
        <v>27</v>
      </c>
      <c r="D100" s="29"/>
      <c r="E100" s="29"/>
      <c r="F100" s="29"/>
      <c r="G100" s="29"/>
      <c r="H100" s="29"/>
      <c r="I100" s="29"/>
      <c r="J100" s="29"/>
      <c r="K100" s="29"/>
    </row>
    <row r="101" spans="1:14" ht="29.25" customHeight="1">
      <c r="A101" s="241"/>
      <c r="B101" s="252"/>
      <c r="C101" s="8" t="s">
        <v>191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4" ht="30">
      <c r="A102" s="242"/>
      <c r="B102" s="253"/>
      <c r="C102" s="58" t="s">
        <v>29</v>
      </c>
      <c r="D102" s="29"/>
      <c r="E102" s="29"/>
      <c r="F102" s="29"/>
      <c r="G102" s="29"/>
      <c r="H102" s="29"/>
      <c r="I102" s="29"/>
      <c r="J102" s="29"/>
      <c r="K102" s="29"/>
    </row>
    <row r="103" spans="1:14" ht="29.25">
      <c r="A103" s="244" t="s">
        <v>89</v>
      </c>
      <c r="B103" s="244" t="s">
        <v>134</v>
      </c>
      <c r="C103" s="105" t="s">
        <v>35</v>
      </c>
      <c r="D103" s="107">
        <f>D104+D105+D106+D107</f>
        <v>6771.5</v>
      </c>
      <c r="E103" s="107">
        <f t="shared" ref="E103:K103" si="26">E104+E105+E106+E107</f>
        <v>12627.6</v>
      </c>
      <c r="F103" s="107">
        <f t="shared" si="26"/>
        <v>7194.5999999999995</v>
      </c>
      <c r="G103" s="107">
        <f t="shared" si="26"/>
        <v>6064.3</v>
      </c>
      <c r="H103" s="107">
        <f t="shared" si="26"/>
        <v>7139.6</v>
      </c>
      <c r="I103" s="107">
        <f t="shared" si="26"/>
        <v>5272.8</v>
      </c>
      <c r="J103" s="107">
        <f t="shared" si="26"/>
        <v>5463.6</v>
      </c>
      <c r="K103" s="107">
        <f t="shared" si="26"/>
        <v>7800.4</v>
      </c>
      <c r="L103" s="32"/>
      <c r="N103" s="32"/>
    </row>
    <row r="104" spans="1:14" ht="29.25">
      <c r="A104" s="245"/>
      <c r="B104" s="245"/>
      <c r="C104" s="105" t="s">
        <v>36</v>
      </c>
      <c r="D104" s="107">
        <f>D109+D114</f>
        <v>226.5</v>
      </c>
      <c r="E104" s="107">
        <f t="shared" ref="E104:K104" si="27">E109+E114</f>
        <v>247.6</v>
      </c>
      <c r="F104" s="107">
        <f t="shared" si="27"/>
        <v>283.2</v>
      </c>
      <c r="G104" s="107">
        <f t="shared" si="27"/>
        <v>340</v>
      </c>
      <c r="H104" s="107">
        <f t="shared" si="27"/>
        <v>407.6</v>
      </c>
      <c r="I104" s="107">
        <f t="shared" si="27"/>
        <v>444.8</v>
      </c>
      <c r="J104" s="107">
        <f t="shared" si="27"/>
        <v>460.4</v>
      </c>
      <c r="K104" s="107">
        <f t="shared" si="27"/>
        <v>460.4</v>
      </c>
      <c r="L104" s="32"/>
      <c r="N104" s="32"/>
    </row>
    <row r="105" spans="1:14" ht="29.25">
      <c r="A105" s="245"/>
      <c r="B105" s="245"/>
      <c r="C105" s="105" t="s">
        <v>27</v>
      </c>
      <c r="D105" s="107">
        <f>D110+D115</f>
        <v>0</v>
      </c>
      <c r="E105" s="107">
        <f t="shared" ref="E105:K105" si="28">E110+E115</f>
        <v>1200</v>
      </c>
      <c r="F105" s="107">
        <f t="shared" si="28"/>
        <v>224.5</v>
      </c>
      <c r="G105" s="107">
        <f t="shared" si="28"/>
        <v>0</v>
      </c>
      <c r="H105" s="107">
        <f t="shared" si="28"/>
        <v>0</v>
      </c>
      <c r="I105" s="107">
        <f t="shared" si="28"/>
        <v>0</v>
      </c>
      <c r="J105" s="107">
        <f t="shared" si="28"/>
        <v>0</v>
      </c>
      <c r="K105" s="107">
        <f t="shared" si="28"/>
        <v>0</v>
      </c>
    </row>
    <row r="106" spans="1:14" ht="43.5">
      <c r="A106" s="245"/>
      <c r="B106" s="245"/>
      <c r="C106" s="105" t="s">
        <v>191</v>
      </c>
      <c r="D106" s="107">
        <f>D111+D116</f>
        <v>6545</v>
      </c>
      <c r="E106" s="107">
        <f t="shared" ref="E106:K106" si="29">E111+E116</f>
        <v>11180</v>
      </c>
      <c r="F106" s="107">
        <f t="shared" si="29"/>
        <v>6686.9</v>
      </c>
      <c r="G106" s="107">
        <f t="shared" si="29"/>
        <v>5724.3</v>
      </c>
      <c r="H106" s="107">
        <f t="shared" si="29"/>
        <v>6732</v>
      </c>
      <c r="I106" s="107">
        <f t="shared" si="29"/>
        <v>4828</v>
      </c>
      <c r="J106" s="107">
        <f t="shared" si="29"/>
        <v>5003.2000000000007</v>
      </c>
      <c r="K106" s="107">
        <f t="shared" si="29"/>
        <v>7340</v>
      </c>
      <c r="L106" s="32"/>
      <c r="N106" s="32"/>
    </row>
    <row r="107" spans="1:14" ht="29.25">
      <c r="A107" s="246"/>
      <c r="B107" s="246"/>
      <c r="C107" s="105" t="s">
        <v>29</v>
      </c>
      <c r="D107" s="107">
        <f>D112+D117</f>
        <v>0</v>
      </c>
      <c r="E107" s="107">
        <f t="shared" ref="E107:K107" si="30">E112+E117</f>
        <v>0</v>
      </c>
      <c r="F107" s="107">
        <f t="shared" si="30"/>
        <v>0</v>
      </c>
      <c r="G107" s="107">
        <f t="shared" si="30"/>
        <v>0</v>
      </c>
      <c r="H107" s="107">
        <f t="shared" si="30"/>
        <v>0</v>
      </c>
      <c r="I107" s="107">
        <f t="shared" si="30"/>
        <v>0</v>
      </c>
      <c r="J107" s="107">
        <f t="shared" si="30"/>
        <v>0</v>
      </c>
      <c r="K107" s="107">
        <f t="shared" si="30"/>
        <v>0</v>
      </c>
    </row>
    <row r="108" spans="1:14" ht="30">
      <c r="A108" s="240" t="s">
        <v>90</v>
      </c>
      <c r="B108" s="251" t="s">
        <v>310</v>
      </c>
      <c r="C108" s="8" t="s">
        <v>35</v>
      </c>
      <c r="D108" s="29">
        <f>D109+D110+D111+D112</f>
        <v>6545</v>
      </c>
      <c r="E108" s="29">
        <f t="shared" ref="E108:K108" si="31">E109+E110+E111+E112</f>
        <v>12163.3</v>
      </c>
      <c r="F108" s="29">
        <f t="shared" si="31"/>
        <v>6596.9</v>
      </c>
      <c r="G108" s="29">
        <f t="shared" si="31"/>
        <v>5623.3</v>
      </c>
      <c r="H108" s="29">
        <f t="shared" si="31"/>
        <v>6626</v>
      </c>
      <c r="I108" s="29">
        <f t="shared" si="31"/>
        <v>4722</v>
      </c>
      <c r="J108" s="29">
        <f t="shared" si="31"/>
        <v>4874.1000000000004</v>
      </c>
      <c r="K108" s="29">
        <f t="shared" si="31"/>
        <v>7300</v>
      </c>
    </row>
    <row r="109" spans="1:14" ht="30">
      <c r="A109" s="241"/>
      <c r="B109" s="252"/>
      <c r="C109" s="8" t="s">
        <v>36</v>
      </c>
      <c r="D109" s="29"/>
      <c r="E109" s="29"/>
      <c r="F109" s="29"/>
      <c r="G109" s="29"/>
      <c r="H109" s="29"/>
      <c r="I109" s="29"/>
      <c r="J109" s="29"/>
      <c r="K109" s="29"/>
    </row>
    <row r="110" spans="1:14" ht="30">
      <c r="A110" s="241"/>
      <c r="B110" s="252"/>
      <c r="C110" s="8" t="s">
        <v>27</v>
      </c>
      <c r="D110" s="29"/>
      <c r="E110" s="29">
        <v>1000</v>
      </c>
      <c r="F110" s="29"/>
      <c r="G110" s="29"/>
      <c r="H110" s="29"/>
      <c r="I110" s="29"/>
      <c r="J110" s="29"/>
      <c r="K110" s="29"/>
    </row>
    <row r="111" spans="1:14" ht="45">
      <c r="A111" s="241"/>
      <c r="B111" s="252"/>
      <c r="C111" s="8" t="s">
        <v>191</v>
      </c>
      <c r="D111" s="29">
        <v>6545</v>
      </c>
      <c r="E111" s="29">
        <v>11163.3</v>
      </c>
      <c r="F111" s="29">
        <v>6596.9</v>
      </c>
      <c r="G111" s="29">
        <v>5623.3</v>
      </c>
      <c r="H111" s="29">
        <v>6626</v>
      </c>
      <c r="I111" s="29">
        <v>4722</v>
      </c>
      <c r="J111" s="29">
        <v>4874.1000000000004</v>
      </c>
      <c r="K111" s="29">
        <v>7300</v>
      </c>
    </row>
    <row r="112" spans="1:14" ht="30">
      <c r="A112" s="241"/>
      <c r="B112" s="252"/>
      <c r="C112" s="8" t="s">
        <v>29</v>
      </c>
      <c r="D112" s="29"/>
      <c r="E112" s="29"/>
      <c r="F112" s="29"/>
      <c r="G112" s="29"/>
      <c r="H112" s="29"/>
      <c r="I112" s="29"/>
      <c r="J112" s="29"/>
      <c r="K112" s="29"/>
    </row>
    <row r="113" spans="1:15" ht="30">
      <c r="A113" s="240" t="s">
        <v>137</v>
      </c>
      <c r="B113" s="214" t="s">
        <v>311</v>
      </c>
      <c r="C113" s="19" t="s">
        <v>35</v>
      </c>
      <c r="D113" s="29">
        <f>D114+D115+D116+D117</f>
        <v>226.5</v>
      </c>
      <c r="E113" s="29">
        <f t="shared" ref="E113:K113" si="32">E114+E115+E116+E117</f>
        <v>464.3</v>
      </c>
      <c r="F113" s="29">
        <f t="shared" si="32"/>
        <v>597.70000000000005</v>
      </c>
      <c r="G113" s="29">
        <f t="shared" si="32"/>
        <v>441</v>
      </c>
      <c r="H113" s="29">
        <f t="shared" si="32"/>
        <v>513.6</v>
      </c>
      <c r="I113" s="29">
        <f t="shared" si="32"/>
        <v>550.79999999999995</v>
      </c>
      <c r="J113" s="29">
        <f t="shared" si="32"/>
        <v>589.5</v>
      </c>
      <c r="K113" s="29">
        <f t="shared" si="32"/>
        <v>500.4</v>
      </c>
    </row>
    <row r="114" spans="1:15" ht="30">
      <c r="A114" s="241"/>
      <c r="B114" s="215"/>
      <c r="C114" s="19" t="s">
        <v>36</v>
      </c>
      <c r="D114" s="29">
        <v>226.5</v>
      </c>
      <c r="E114" s="29">
        <v>247.6</v>
      </c>
      <c r="F114" s="29">
        <v>283.2</v>
      </c>
      <c r="G114" s="29">
        <v>340</v>
      </c>
      <c r="H114" s="29">
        <v>407.6</v>
      </c>
      <c r="I114" s="29">
        <v>444.8</v>
      </c>
      <c r="J114" s="29">
        <v>460.4</v>
      </c>
      <c r="K114" s="29">
        <v>460.4</v>
      </c>
    </row>
    <row r="115" spans="1:15" ht="30">
      <c r="A115" s="241"/>
      <c r="B115" s="215"/>
      <c r="C115" s="19" t="s">
        <v>27</v>
      </c>
      <c r="D115" s="29"/>
      <c r="E115" s="29">
        <v>200</v>
      </c>
      <c r="F115" s="29">
        <v>224.5</v>
      </c>
      <c r="G115" s="29"/>
      <c r="H115" s="29"/>
      <c r="I115" s="29"/>
      <c r="J115" s="29"/>
      <c r="K115" s="29"/>
    </row>
    <row r="116" spans="1:15" ht="45">
      <c r="A116" s="241"/>
      <c r="B116" s="215"/>
      <c r="C116" s="19" t="s">
        <v>191</v>
      </c>
      <c r="D116" s="29">
        <v>0</v>
      </c>
      <c r="E116" s="29">
        <v>16.7</v>
      </c>
      <c r="F116" s="29">
        <v>90</v>
      </c>
      <c r="G116" s="29">
        <v>101</v>
      </c>
      <c r="H116" s="29">
        <v>106</v>
      </c>
      <c r="I116" s="29">
        <v>106</v>
      </c>
      <c r="J116" s="29">
        <v>129.1</v>
      </c>
      <c r="K116" s="29">
        <v>40</v>
      </c>
    </row>
    <row r="117" spans="1:15" ht="53.25" customHeight="1">
      <c r="A117" s="241"/>
      <c r="B117" s="216"/>
      <c r="C117" s="19" t="s">
        <v>29</v>
      </c>
      <c r="D117" s="29"/>
      <c r="E117" s="29"/>
      <c r="F117" s="29"/>
      <c r="G117" s="29"/>
      <c r="H117" s="29"/>
      <c r="I117" s="29"/>
      <c r="J117" s="29"/>
      <c r="K117" s="29"/>
    </row>
    <row r="118" spans="1:15" ht="29.25">
      <c r="A118" s="247" t="s">
        <v>91</v>
      </c>
      <c r="B118" s="245" t="s">
        <v>321</v>
      </c>
      <c r="C118" s="105" t="s">
        <v>35</v>
      </c>
      <c r="D118" s="107">
        <f>D119+D120+D121+D122</f>
        <v>23</v>
      </c>
      <c r="E118" s="107">
        <f t="shared" ref="E118:K118" si="33">E119+E120+E121+E122</f>
        <v>77</v>
      </c>
      <c r="F118" s="107">
        <f t="shared" si="33"/>
        <v>355.3</v>
      </c>
      <c r="G118" s="107">
        <f t="shared" si="33"/>
        <v>55</v>
      </c>
      <c r="H118" s="107">
        <f t="shared" si="33"/>
        <v>55</v>
      </c>
      <c r="I118" s="107">
        <f t="shared" si="33"/>
        <v>7</v>
      </c>
      <c r="J118" s="107">
        <f t="shared" si="33"/>
        <v>7</v>
      </c>
      <c r="K118" s="107">
        <f t="shared" si="33"/>
        <v>10</v>
      </c>
      <c r="L118" s="32"/>
      <c r="O118" s="32"/>
    </row>
    <row r="119" spans="1:15" ht="29.25">
      <c r="A119" s="248"/>
      <c r="B119" s="245"/>
      <c r="C119" s="105" t="s">
        <v>36</v>
      </c>
      <c r="D119" s="107">
        <f>D124+D129+D134+D139</f>
        <v>0</v>
      </c>
      <c r="E119" s="107">
        <f t="shared" ref="E119:K119" si="34">E124+E129+E134+E139</f>
        <v>0</v>
      </c>
      <c r="F119" s="107">
        <f t="shared" si="34"/>
        <v>0</v>
      </c>
      <c r="G119" s="107">
        <f t="shared" si="34"/>
        <v>0</v>
      </c>
      <c r="H119" s="107">
        <f t="shared" si="34"/>
        <v>0</v>
      </c>
      <c r="I119" s="107">
        <f t="shared" si="34"/>
        <v>0</v>
      </c>
      <c r="J119" s="107">
        <f t="shared" si="34"/>
        <v>0</v>
      </c>
      <c r="K119" s="107">
        <f t="shared" si="34"/>
        <v>0</v>
      </c>
    </row>
    <row r="120" spans="1:15" ht="29.25">
      <c r="A120" s="248"/>
      <c r="B120" s="245"/>
      <c r="C120" s="105" t="s">
        <v>27</v>
      </c>
      <c r="D120" s="107">
        <f>D125+D130+D135+D140</f>
        <v>0</v>
      </c>
      <c r="E120" s="107">
        <f t="shared" ref="E120:K120" si="35">E125+E130+E135+E140</f>
        <v>0</v>
      </c>
      <c r="F120" s="107">
        <f t="shared" si="35"/>
        <v>0</v>
      </c>
      <c r="G120" s="107">
        <f t="shared" si="35"/>
        <v>0</v>
      </c>
      <c r="H120" s="107">
        <f t="shared" si="35"/>
        <v>0</v>
      </c>
      <c r="I120" s="107">
        <f t="shared" si="35"/>
        <v>0</v>
      </c>
      <c r="J120" s="107">
        <f t="shared" si="35"/>
        <v>0</v>
      </c>
      <c r="K120" s="107">
        <f t="shared" si="35"/>
        <v>0</v>
      </c>
    </row>
    <row r="121" spans="1:15" ht="43.5">
      <c r="A121" s="248"/>
      <c r="B121" s="245"/>
      <c r="C121" s="105" t="s">
        <v>191</v>
      </c>
      <c r="D121" s="107">
        <f>D126+D131+D136+D141</f>
        <v>23</v>
      </c>
      <c r="E121" s="107">
        <f t="shared" ref="E121:K121" si="36">E126+E131+E136+E141</f>
        <v>77</v>
      </c>
      <c r="F121" s="107">
        <f t="shared" si="36"/>
        <v>355.3</v>
      </c>
      <c r="G121" s="107">
        <f t="shared" si="36"/>
        <v>55</v>
      </c>
      <c r="H121" s="107">
        <f t="shared" si="36"/>
        <v>55</v>
      </c>
      <c r="I121" s="107">
        <f t="shared" si="36"/>
        <v>7</v>
      </c>
      <c r="J121" s="107">
        <f t="shared" si="36"/>
        <v>7</v>
      </c>
      <c r="K121" s="107">
        <f t="shared" si="36"/>
        <v>10</v>
      </c>
    </row>
    <row r="122" spans="1:15" ht="28.5">
      <c r="A122" s="249"/>
      <c r="B122" s="246"/>
      <c r="C122" s="110" t="s">
        <v>29</v>
      </c>
      <c r="D122" s="107">
        <f>D127+D132+D137+D142</f>
        <v>0</v>
      </c>
      <c r="E122" s="107">
        <f t="shared" ref="E122:K122" si="37">E127+E132+E137+E142</f>
        <v>0</v>
      </c>
      <c r="F122" s="107">
        <f t="shared" si="37"/>
        <v>0</v>
      </c>
      <c r="G122" s="107">
        <f t="shared" si="37"/>
        <v>0</v>
      </c>
      <c r="H122" s="107">
        <f t="shared" si="37"/>
        <v>0</v>
      </c>
      <c r="I122" s="107">
        <f t="shared" si="37"/>
        <v>0</v>
      </c>
      <c r="J122" s="107">
        <f t="shared" si="37"/>
        <v>0</v>
      </c>
      <c r="K122" s="107">
        <f t="shared" si="37"/>
        <v>0</v>
      </c>
    </row>
    <row r="123" spans="1:15" ht="30">
      <c r="A123" s="240" t="s">
        <v>92</v>
      </c>
      <c r="B123" s="251" t="s">
        <v>142</v>
      </c>
      <c r="C123" s="8" t="s">
        <v>35</v>
      </c>
      <c r="D123" s="29">
        <f>D124+D125+D126+D127</f>
        <v>23</v>
      </c>
      <c r="E123" s="29">
        <f t="shared" ref="E123:K123" si="38">E124+E125+E126+E127</f>
        <v>77</v>
      </c>
      <c r="F123" s="29">
        <f t="shared" si="38"/>
        <v>65</v>
      </c>
      <c r="G123" s="29">
        <f t="shared" si="38"/>
        <v>45</v>
      </c>
      <c r="H123" s="29">
        <f t="shared" si="38"/>
        <v>45</v>
      </c>
      <c r="I123" s="29">
        <f t="shared" si="38"/>
        <v>5</v>
      </c>
      <c r="J123" s="29">
        <f t="shared" si="38"/>
        <v>5</v>
      </c>
      <c r="K123" s="29">
        <f t="shared" si="38"/>
        <v>7</v>
      </c>
    </row>
    <row r="124" spans="1:15" ht="30">
      <c r="A124" s="241"/>
      <c r="B124" s="252"/>
      <c r="C124" s="8" t="s">
        <v>36</v>
      </c>
      <c r="D124" s="29"/>
      <c r="E124" s="29"/>
      <c r="F124" s="29"/>
      <c r="G124" s="29"/>
      <c r="H124" s="29"/>
      <c r="I124" s="29"/>
      <c r="J124" s="29"/>
      <c r="K124" s="29"/>
    </row>
    <row r="125" spans="1:15" ht="30">
      <c r="A125" s="241"/>
      <c r="B125" s="252"/>
      <c r="C125" s="8" t="s">
        <v>27</v>
      </c>
      <c r="D125" s="29"/>
      <c r="E125" s="29"/>
      <c r="F125" s="29"/>
      <c r="G125" s="29"/>
      <c r="H125" s="29"/>
      <c r="I125" s="29"/>
      <c r="J125" s="29"/>
      <c r="K125" s="29"/>
    </row>
    <row r="126" spans="1:15" ht="45">
      <c r="A126" s="241"/>
      <c r="B126" s="252"/>
      <c r="C126" s="8" t="s">
        <v>191</v>
      </c>
      <c r="D126" s="29">
        <v>23</v>
      </c>
      <c r="E126" s="29">
        <v>77</v>
      </c>
      <c r="F126" s="29">
        <v>65</v>
      </c>
      <c r="G126" s="29">
        <v>45</v>
      </c>
      <c r="H126" s="29">
        <v>45</v>
      </c>
      <c r="I126" s="29">
        <v>5</v>
      </c>
      <c r="J126" s="29">
        <v>5</v>
      </c>
      <c r="K126" s="29">
        <v>7</v>
      </c>
    </row>
    <row r="127" spans="1:15" ht="30">
      <c r="A127" s="242"/>
      <c r="B127" s="253"/>
      <c r="C127" s="8" t="s">
        <v>29</v>
      </c>
      <c r="D127" s="29"/>
      <c r="E127" s="29"/>
      <c r="F127" s="29"/>
      <c r="G127" s="29"/>
      <c r="H127" s="29"/>
      <c r="I127" s="29"/>
      <c r="J127" s="29"/>
      <c r="K127" s="29"/>
    </row>
    <row r="128" spans="1:15" ht="30">
      <c r="A128" s="240" t="s">
        <v>93</v>
      </c>
      <c r="B128" s="251" t="s">
        <v>143</v>
      </c>
      <c r="C128" s="8" t="s">
        <v>35</v>
      </c>
      <c r="D128" s="29">
        <f>D129+D130+D131+D132</f>
        <v>0</v>
      </c>
      <c r="E128" s="29">
        <f t="shared" ref="E128:K128" si="39">E129+E130+E131+E132</f>
        <v>0</v>
      </c>
      <c r="F128" s="29">
        <f t="shared" si="39"/>
        <v>290.3</v>
      </c>
      <c r="G128" s="29">
        <f t="shared" si="39"/>
        <v>10</v>
      </c>
      <c r="H128" s="29">
        <f t="shared" si="39"/>
        <v>10</v>
      </c>
      <c r="I128" s="29">
        <f t="shared" si="39"/>
        <v>2</v>
      </c>
      <c r="J128" s="29">
        <f t="shared" si="39"/>
        <v>2</v>
      </c>
      <c r="K128" s="29">
        <f t="shared" si="39"/>
        <v>3</v>
      </c>
    </row>
    <row r="129" spans="1:14" ht="30">
      <c r="A129" s="241"/>
      <c r="B129" s="252"/>
      <c r="C129" s="8" t="s">
        <v>36</v>
      </c>
      <c r="D129" s="29"/>
      <c r="E129" s="29"/>
      <c r="F129" s="29"/>
      <c r="G129" s="29"/>
      <c r="H129" s="29"/>
      <c r="I129" s="29"/>
      <c r="J129" s="29"/>
      <c r="K129" s="29"/>
    </row>
    <row r="130" spans="1:14" ht="30">
      <c r="A130" s="241"/>
      <c r="B130" s="252"/>
      <c r="C130" s="8" t="s">
        <v>27</v>
      </c>
      <c r="D130" s="29"/>
      <c r="E130" s="29"/>
      <c r="F130" s="29"/>
      <c r="G130" s="29"/>
      <c r="H130" s="29"/>
      <c r="I130" s="29"/>
      <c r="J130" s="29"/>
      <c r="K130" s="29"/>
    </row>
    <row r="131" spans="1:14" ht="45">
      <c r="A131" s="241"/>
      <c r="B131" s="252"/>
      <c r="C131" s="8" t="s">
        <v>191</v>
      </c>
      <c r="D131" s="29">
        <v>0</v>
      </c>
      <c r="E131" s="29">
        <v>0</v>
      </c>
      <c r="F131" s="29">
        <v>290.3</v>
      </c>
      <c r="G131" s="29">
        <v>10</v>
      </c>
      <c r="H131" s="29">
        <v>10</v>
      </c>
      <c r="I131" s="29">
        <v>2</v>
      </c>
      <c r="J131" s="29">
        <v>2</v>
      </c>
      <c r="K131" s="29">
        <v>3</v>
      </c>
    </row>
    <row r="132" spans="1:14" ht="30">
      <c r="A132" s="242"/>
      <c r="B132" s="253"/>
      <c r="C132" s="8" t="s">
        <v>29</v>
      </c>
      <c r="D132" s="29"/>
      <c r="E132" s="29"/>
      <c r="F132" s="29"/>
      <c r="G132" s="29"/>
      <c r="H132" s="29"/>
      <c r="I132" s="29"/>
      <c r="J132" s="29"/>
      <c r="K132" s="29"/>
    </row>
    <row r="133" spans="1:14" ht="30">
      <c r="A133" s="240" t="s">
        <v>94</v>
      </c>
      <c r="B133" s="251" t="s">
        <v>144</v>
      </c>
      <c r="C133" s="8" t="s">
        <v>35</v>
      </c>
      <c r="D133" s="29">
        <f>D134+D135+D136+D137</f>
        <v>0</v>
      </c>
      <c r="E133" s="29">
        <f t="shared" ref="E133:K133" si="40">E134+E135+E136+E137</f>
        <v>0</v>
      </c>
      <c r="F133" s="29">
        <f t="shared" si="40"/>
        <v>0</v>
      </c>
      <c r="G133" s="29">
        <f t="shared" si="40"/>
        <v>0</v>
      </c>
      <c r="H133" s="29">
        <f t="shared" si="40"/>
        <v>0</v>
      </c>
      <c r="I133" s="29">
        <f t="shared" si="40"/>
        <v>0</v>
      </c>
      <c r="J133" s="29">
        <f t="shared" si="40"/>
        <v>0</v>
      </c>
      <c r="K133" s="29">
        <f t="shared" si="40"/>
        <v>0</v>
      </c>
    </row>
    <row r="134" spans="1:14" ht="30">
      <c r="A134" s="241"/>
      <c r="B134" s="252"/>
      <c r="C134" s="8" t="s">
        <v>36</v>
      </c>
      <c r="D134" s="29"/>
      <c r="E134" s="29"/>
      <c r="F134" s="29"/>
      <c r="G134" s="29"/>
      <c r="H134" s="29"/>
      <c r="I134" s="29"/>
      <c r="J134" s="29"/>
      <c r="K134" s="29"/>
    </row>
    <row r="135" spans="1:14" ht="30">
      <c r="A135" s="241"/>
      <c r="B135" s="252"/>
      <c r="C135" s="8" t="s">
        <v>27</v>
      </c>
      <c r="D135" s="29"/>
      <c r="E135" s="29"/>
      <c r="F135" s="29"/>
      <c r="G135" s="29"/>
      <c r="H135" s="29"/>
      <c r="I135" s="29"/>
      <c r="J135" s="29"/>
      <c r="K135" s="29"/>
    </row>
    <row r="136" spans="1:14" ht="45">
      <c r="A136" s="241"/>
      <c r="B136" s="252"/>
      <c r="C136" s="8" t="s">
        <v>191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</row>
    <row r="137" spans="1:14" ht="30" customHeight="1">
      <c r="A137" s="242"/>
      <c r="B137" s="253"/>
      <c r="C137" s="8" t="s">
        <v>29</v>
      </c>
      <c r="D137" s="29"/>
      <c r="E137" s="29"/>
      <c r="F137" s="29"/>
      <c r="G137" s="29"/>
      <c r="H137" s="29"/>
      <c r="I137" s="29"/>
      <c r="J137" s="29"/>
      <c r="K137" s="29"/>
    </row>
    <row r="138" spans="1:14" ht="30">
      <c r="A138" s="240" t="s">
        <v>95</v>
      </c>
      <c r="B138" s="251" t="s">
        <v>145</v>
      </c>
      <c r="C138" s="8" t="s">
        <v>35</v>
      </c>
      <c r="D138" s="29">
        <f>D139+D140+D141+D142</f>
        <v>0</v>
      </c>
      <c r="E138" s="29">
        <f t="shared" ref="E138:K138" si="41">E139+E140+E141+E142</f>
        <v>0</v>
      </c>
      <c r="F138" s="29">
        <f t="shared" si="41"/>
        <v>0</v>
      </c>
      <c r="G138" s="29">
        <f t="shared" si="41"/>
        <v>0</v>
      </c>
      <c r="H138" s="29">
        <f t="shared" si="41"/>
        <v>0</v>
      </c>
      <c r="I138" s="29">
        <f t="shared" si="41"/>
        <v>0</v>
      </c>
      <c r="J138" s="29">
        <f t="shared" si="41"/>
        <v>0</v>
      </c>
      <c r="K138" s="29">
        <f t="shared" si="41"/>
        <v>0</v>
      </c>
    </row>
    <row r="139" spans="1:14" ht="30">
      <c r="A139" s="241"/>
      <c r="B139" s="252"/>
      <c r="C139" s="8" t="s">
        <v>36</v>
      </c>
      <c r="D139" s="29"/>
      <c r="E139" s="29"/>
      <c r="F139" s="29"/>
      <c r="G139" s="29"/>
      <c r="H139" s="29"/>
      <c r="I139" s="29"/>
      <c r="J139" s="29"/>
      <c r="K139" s="29"/>
    </row>
    <row r="140" spans="1:14" ht="30">
      <c r="A140" s="241"/>
      <c r="B140" s="252"/>
      <c r="C140" s="8" t="s">
        <v>27</v>
      </c>
      <c r="D140" s="29"/>
      <c r="E140" s="29"/>
      <c r="F140" s="29"/>
      <c r="G140" s="29"/>
      <c r="H140" s="29"/>
      <c r="I140" s="29"/>
      <c r="J140" s="29"/>
      <c r="K140" s="29"/>
    </row>
    <row r="141" spans="1:14" ht="45">
      <c r="A141" s="241"/>
      <c r="B141" s="252"/>
      <c r="C141" s="8" t="s">
        <v>191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</row>
    <row r="142" spans="1:14" ht="30">
      <c r="A142" s="242"/>
      <c r="B142" s="253"/>
      <c r="C142" s="8" t="s">
        <v>29</v>
      </c>
      <c r="D142" s="29"/>
      <c r="E142" s="29"/>
      <c r="F142" s="29"/>
      <c r="G142" s="29"/>
      <c r="H142" s="29"/>
      <c r="I142" s="29"/>
      <c r="J142" s="29"/>
      <c r="K142" s="29"/>
    </row>
    <row r="143" spans="1:14" ht="29.25">
      <c r="A143" s="244" t="s">
        <v>146</v>
      </c>
      <c r="B143" s="244" t="s">
        <v>327</v>
      </c>
      <c r="C143" s="105" t="s">
        <v>35</v>
      </c>
      <c r="D143" s="107">
        <f>D144+D145+D146+D147</f>
        <v>0</v>
      </c>
      <c r="E143" s="107">
        <f t="shared" ref="E143:K143" si="42">E144+E145+E146+E147</f>
        <v>0</v>
      </c>
      <c r="F143" s="107">
        <f t="shared" si="42"/>
        <v>60</v>
      </c>
      <c r="G143" s="107">
        <f t="shared" si="42"/>
        <v>10</v>
      </c>
      <c r="H143" s="107">
        <f t="shared" si="42"/>
        <v>10</v>
      </c>
      <c r="I143" s="107">
        <f t="shared" si="42"/>
        <v>11</v>
      </c>
      <c r="J143" s="107">
        <f t="shared" si="42"/>
        <v>12</v>
      </c>
      <c r="K143" s="107">
        <f t="shared" si="42"/>
        <v>20</v>
      </c>
      <c r="L143" s="32"/>
    </row>
    <row r="144" spans="1:14" ht="35.25" customHeight="1">
      <c r="A144" s="245"/>
      <c r="B144" s="245"/>
      <c r="C144" s="105" t="s">
        <v>36</v>
      </c>
      <c r="D144" s="107">
        <f>D149+D154+D159</f>
        <v>0</v>
      </c>
      <c r="E144" s="107">
        <f t="shared" ref="E144:K144" si="43">E149+E154+E159</f>
        <v>0</v>
      </c>
      <c r="F144" s="107">
        <f t="shared" si="43"/>
        <v>0</v>
      </c>
      <c r="G144" s="107">
        <f t="shared" si="43"/>
        <v>0</v>
      </c>
      <c r="H144" s="107">
        <f t="shared" si="43"/>
        <v>0</v>
      </c>
      <c r="I144" s="107">
        <f t="shared" si="43"/>
        <v>0</v>
      </c>
      <c r="J144" s="107">
        <f t="shared" si="43"/>
        <v>0</v>
      </c>
      <c r="K144" s="107">
        <f t="shared" si="43"/>
        <v>0</v>
      </c>
      <c r="N144" s="32"/>
    </row>
    <row r="145" spans="1:11" ht="29.25">
      <c r="A145" s="245"/>
      <c r="B145" s="245"/>
      <c r="C145" s="105" t="s">
        <v>27</v>
      </c>
      <c r="D145" s="107">
        <f>D150+D155+D160</f>
        <v>0</v>
      </c>
      <c r="E145" s="107">
        <f t="shared" ref="E145:K145" si="44">E150+E155+E160</f>
        <v>0</v>
      </c>
      <c r="F145" s="107">
        <f t="shared" si="44"/>
        <v>0</v>
      </c>
      <c r="G145" s="107">
        <f t="shared" si="44"/>
        <v>0</v>
      </c>
      <c r="H145" s="107">
        <f t="shared" si="44"/>
        <v>0</v>
      </c>
      <c r="I145" s="107">
        <f t="shared" si="44"/>
        <v>0</v>
      </c>
      <c r="J145" s="107">
        <f t="shared" si="44"/>
        <v>0</v>
      </c>
      <c r="K145" s="107">
        <f t="shared" si="44"/>
        <v>0</v>
      </c>
    </row>
    <row r="146" spans="1:11" ht="43.5" customHeight="1">
      <c r="A146" s="245"/>
      <c r="B146" s="245"/>
      <c r="C146" s="105" t="s">
        <v>191</v>
      </c>
      <c r="D146" s="107">
        <f>D151+D156+D161</f>
        <v>0</v>
      </c>
      <c r="E146" s="107">
        <f t="shared" ref="E146" si="45">E151+E156+E161</f>
        <v>0</v>
      </c>
      <c r="F146" s="107">
        <v>60</v>
      </c>
      <c r="G146" s="107">
        <f>G148</f>
        <v>10</v>
      </c>
      <c r="H146" s="107">
        <f t="shared" ref="H146:K146" si="46">H148</f>
        <v>10</v>
      </c>
      <c r="I146" s="107">
        <f t="shared" si="46"/>
        <v>11</v>
      </c>
      <c r="J146" s="107">
        <f t="shared" si="46"/>
        <v>12</v>
      </c>
      <c r="K146" s="107">
        <f t="shared" si="46"/>
        <v>20</v>
      </c>
    </row>
    <row r="147" spans="1:11" ht="29.25">
      <c r="A147" s="246"/>
      <c r="B147" s="246"/>
      <c r="C147" s="105" t="s">
        <v>29</v>
      </c>
      <c r="D147" s="107">
        <f>D152+D157+D162</f>
        <v>0</v>
      </c>
      <c r="E147" s="107">
        <f t="shared" ref="E147:K147" si="47">E152+E157+E162</f>
        <v>0</v>
      </c>
      <c r="F147" s="107">
        <f t="shared" si="47"/>
        <v>0</v>
      </c>
      <c r="G147" s="107">
        <f t="shared" si="47"/>
        <v>0</v>
      </c>
      <c r="H147" s="107">
        <f t="shared" si="47"/>
        <v>0</v>
      </c>
      <c r="I147" s="107">
        <f t="shared" si="47"/>
        <v>0</v>
      </c>
      <c r="J147" s="107">
        <f t="shared" si="47"/>
        <v>0</v>
      </c>
      <c r="K147" s="107">
        <f t="shared" si="47"/>
        <v>0</v>
      </c>
    </row>
    <row r="148" spans="1:11" ht="30">
      <c r="A148" s="240" t="s">
        <v>147</v>
      </c>
      <c r="B148" s="251" t="s">
        <v>148</v>
      </c>
      <c r="C148" s="8" t="s">
        <v>35</v>
      </c>
      <c r="D148" s="29">
        <f>D149+D150+D151+D152</f>
        <v>0</v>
      </c>
      <c r="E148" s="29">
        <f t="shared" ref="E148:K148" si="48">E149+E150+E151+E152</f>
        <v>0</v>
      </c>
      <c r="F148" s="29">
        <f t="shared" si="48"/>
        <v>76.900000000000006</v>
      </c>
      <c r="G148" s="29">
        <f t="shared" si="48"/>
        <v>10</v>
      </c>
      <c r="H148" s="29">
        <f t="shared" si="48"/>
        <v>10</v>
      </c>
      <c r="I148" s="29">
        <f t="shared" si="48"/>
        <v>11</v>
      </c>
      <c r="J148" s="29">
        <v>12</v>
      </c>
      <c r="K148" s="29">
        <f t="shared" si="48"/>
        <v>20</v>
      </c>
    </row>
    <row r="149" spans="1:11" ht="49.5" customHeight="1">
      <c r="A149" s="241"/>
      <c r="B149" s="252"/>
      <c r="C149" s="8" t="s">
        <v>36</v>
      </c>
      <c r="D149" s="29"/>
      <c r="E149" s="29"/>
      <c r="F149" s="29"/>
      <c r="G149" s="29"/>
      <c r="H149" s="29"/>
      <c r="I149" s="29"/>
      <c r="J149" s="29"/>
      <c r="K149" s="29"/>
    </row>
    <row r="150" spans="1:11" ht="30">
      <c r="A150" s="241"/>
      <c r="B150" s="252"/>
      <c r="C150" s="8" t="s">
        <v>27</v>
      </c>
      <c r="D150" s="29"/>
      <c r="E150" s="29"/>
      <c r="F150" s="29"/>
      <c r="G150" s="29"/>
      <c r="H150" s="29"/>
      <c r="I150" s="29"/>
      <c r="J150" s="29"/>
      <c r="K150" s="29"/>
    </row>
    <row r="151" spans="1:11" ht="45">
      <c r="A151" s="241"/>
      <c r="B151" s="252"/>
      <c r="C151" s="8" t="s">
        <v>191</v>
      </c>
      <c r="D151" s="29">
        <v>0</v>
      </c>
      <c r="E151" s="29">
        <v>0</v>
      </c>
      <c r="F151" s="29">
        <v>76.900000000000006</v>
      </c>
      <c r="G151" s="29">
        <v>10</v>
      </c>
      <c r="H151" s="29">
        <v>10</v>
      </c>
      <c r="I151" s="29">
        <v>11</v>
      </c>
      <c r="J151" s="29">
        <v>15</v>
      </c>
      <c r="K151" s="29">
        <v>20</v>
      </c>
    </row>
    <row r="152" spans="1:11" ht="33.75" customHeight="1">
      <c r="A152" s="242"/>
      <c r="B152" s="253"/>
      <c r="C152" s="8" t="s">
        <v>29</v>
      </c>
      <c r="D152" s="29"/>
      <c r="E152" s="29"/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</row>
    <row r="153" spans="1:11" ht="30">
      <c r="A153" s="240" t="s">
        <v>149</v>
      </c>
      <c r="B153" s="251" t="s">
        <v>150</v>
      </c>
      <c r="C153" s="8" t="s">
        <v>35</v>
      </c>
      <c r="D153" s="29">
        <f>D154+D155+D156+D157</f>
        <v>0</v>
      </c>
      <c r="E153" s="29">
        <f t="shared" ref="E153:K153" si="49">E154+E155+E156+E157</f>
        <v>0</v>
      </c>
      <c r="F153" s="29">
        <f t="shared" si="49"/>
        <v>0</v>
      </c>
      <c r="G153" s="29">
        <f t="shared" si="49"/>
        <v>0</v>
      </c>
      <c r="H153" s="29">
        <f t="shared" si="49"/>
        <v>0</v>
      </c>
      <c r="I153" s="29">
        <f t="shared" si="49"/>
        <v>0</v>
      </c>
      <c r="J153" s="29">
        <f t="shared" si="49"/>
        <v>0</v>
      </c>
      <c r="K153" s="29">
        <f t="shared" si="49"/>
        <v>0</v>
      </c>
    </row>
    <row r="154" spans="1:11" ht="30">
      <c r="A154" s="241"/>
      <c r="B154" s="252"/>
      <c r="C154" s="8" t="s">
        <v>36</v>
      </c>
      <c r="D154" s="29"/>
      <c r="E154" s="29"/>
      <c r="F154" s="29"/>
      <c r="G154" s="29"/>
      <c r="H154" s="29"/>
      <c r="I154" s="29"/>
      <c r="J154" s="29"/>
      <c r="K154" s="29"/>
    </row>
    <row r="155" spans="1:11" ht="30">
      <c r="A155" s="241"/>
      <c r="B155" s="252"/>
      <c r="C155" s="8" t="s">
        <v>27</v>
      </c>
      <c r="D155" s="29"/>
      <c r="E155" s="29"/>
      <c r="F155" s="29"/>
      <c r="G155" s="29"/>
      <c r="H155" s="29"/>
      <c r="I155" s="29"/>
      <c r="J155" s="29"/>
      <c r="K155" s="29"/>
    </row>
    <row r="156" spans="1:11" ht="45">
      <c r="A156" s="241"/>
      <c r="B156" s="252"/>
      <c r="C156" s="8" t="s">
        <v>191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</row>
    <row r="157" spans="1:11" ht="30">
      <c r="A157" s="242"/>
      <c r="B157" s="253"/>
      <c r="C157" s="8" t="s">
        <v>29</v>
      </c>
      <c r="D157" s="29"/>
      <c r="E157" s="29"/>
      <c r="F157" s="29"/>
      <c r="G157" s="29"/>
      <c r="H157" s="29"/>
      <c r="I157" s="29"/>
      <c r="J157" s="29"/>
      <c r="K157" s="29"/>
    </row>
    <row r="158" spans="1:11" ht="30">
      <c r="A158" s="240" t="s">
        <v>151</v>
      </c>
      <c r="B158" s="251" t="s">
        <v>152</v>
      </c>
      <c r="C158" s="8" t="s">
        <v>35</v>
      </c>
      <c r="D158" s="29">
        <f>D159+D160+D161+D162</f>
        <v>0</v>
      </c>
      <c r="E158" s="29">
        <f t="shared" ref="E158:K158" si="50">E159+E160+E161+E162</f>
        <v>0</v>
      </c>
      <c r="F158" s="29">
        <f t="shared" si="50"/>
        <v>0</v>
      </c>
      <c r="G158" s="29">
        <f t="shared" si="50"/>
        <v>0</v>
      </c>
      <c r="H158" s="29">
        <f t="shared" si="50"/>
        <v>0</v>
      </c>
      <c r="I158" s="29">
        <f t="shared" si="50"/>
        <v>0</v>
      </c>
      <c r="J158" s="29">
        <f t="shared" si="50"/>
        <v>0</v>
      </c>
      <c r="K158" s="29">
        <f t="shared" si="50"/>
        <v>0</v>
      </c>
    </row>
    <row r="159" spans="1:11" ht="30">
      <c r="A159" s="241"/>
      <c r="B159" s="252"/>
      <c r="C159" s="8" t="s">
        <v>36</v>
      </c>
      <c r="D159" s="29"/>
      <c r="E159" s="29"/>
      <c r="F159" s="29"/>
      <c r="G159" s="29"/>
      <c r="H159" s="29"/>
      <c r="I159" s="29"/>
      <c r="J159" s="29"/>
      <c r="K159" s="29"/>
    </row>
    <row r="160" spans="1:11" ht="30">
      <c r="A160" s="241"/>
      <c r="B160" s="252"/>
      <c r="C160" s="8" t="s">
        <v>27</v>
      </c>
      <c r="D160" s="29"/>
      <c r="E160" s="29"/>
      <c r="F160" s="29"/>
      <c r="G160" s="29"/>
      <c r="H160" s="29"/>
      <c r="I160" s="29"/>
      <c r="J160" s="29"/>
      <c r="K160" s="29"/>
    </row>
    <row r="161" spans="1:11" ht="45">
      <c r="A161" s="241"/>
      <c r="B161" s="252"/>
      <c r="C161" s="8" t="s">
        <v>191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</row>
    <row r="162" spans="1:11" ht="30">
      <c r="A162" s="242"/>
      <c r="B162" s="253"/>
      <c r="C162" s="8" t="s">
        <v>29</v>
      </c>
      <c r="D162" s="29"/>
      <c r="E162" s="29"/>
      <c r="F162" s="29"/>
      <c r="G162" s="29"/>
      <c r="H162" s="29"/>
      <c r="I162" s="29"/>
      <c r="J162" s="29"/>
      <c r="K162" s="29"/>
    </row>
    <row r="163" spans="1:11">
      <c r="A163" s="23"/>
      <c r="B163" s="20"/>
      <c r="C163" s="21"/>
      <c r="D163" s="21"/>
      <c r="E163" s="21"/>
      <c r="F163" s="21"/>
      <c r="G163" s="21"/>
      <c r="H163" s="21"/>
      <c r="I163" s="21"/>
      <c r="J163" s="22"/>
      <c r="K163" s="22"/>
    </row>
    <row r="164" spans="1:11">
      <c r="A164" s="28"/>
      <c r="B164" s="24"/>
      <c r="C164" s="26"/>
      <c r="D164" s="26"/>
      <c r="E164" s="26"/>
      <c r="F164" s="26"/>
      <c r="G164" s="26"/>
      <c r="H164" s="26"/>
      <c r="I164" s="26"/>
      <c r="J164" s="27"/>
      <c r="K164" s="27"/>
    </row>
    <row r="165" spans="1:11" hidden="1">
      <c r="A165" s="265" t="s">
        <v>109</v>
      </c>
      <c r="B165" s="265"/>
      <c r="C165" s="25"/>
      <c r="D165" s="26"/>
      <c r="E165" s="26"/>
      <c r="F165" s="26"/>
      <c r="G165" s="26"/>
      <c r="H165" s="26"/>
      <c r="I165" s="26"/>
      <c r="J165" s="27"/>
      <c r="K165" s="27"/>
    </row>
    <row r="166" spans="1:11" ht="35.25" hidden="1" customHeight="1">
      <c r="A166" s="265"/>
      <c r="B166" s="265"/>
      <c r="J166" s="237" t="s">
        <v>108</v>
      </c>
      <c r="K166" s="237"/>
    </row>
  </sheetData>
  <mergeCells count="70">
    <mergeCell ref="A143:A147"/>
    <mergeCell ref="B143:B147"/>
    <mergeCell ref="A148:A152"/>
    <mergeCell ref="B148:B152"/>
    <mergeCell ref="A61:A65"/>
    <mergeCell ref="B61:B65"/>
    <mergeCell ref="A66:A70"/>
    <mergeCell ref="B66:B70"/>
    <mergeCell ref="A71:A75"/>
    <mergeCell ref="B71:B75"/>
    <mergeCell ref="B118:B122"/>
    <mergeCell ref="A123:A127"/>
    <mergeCell ref="B123:B127"/>
    <mergeCell ref="A103:A107"/>
    <mergeCell ref="B103:B107"/>
    <mergeCell ref="A108:A112"/>
    <mergeCell ref="G1:K4"/>
    <mergeCell ref="A165:B166"/>
    <mergeCell ref="J166:K166"/>
    <mergeCell ref="A128:A132"/>
    <mergeCell ref="B128:B132"/>
    <mergeCell ref="A158:A162"/>
    <mergeCell ref="B158:B162"/>
    <mergeCell ref="A133:A137"/>
    <mergeCell ref="B133:B137"/>
    <mergeCell ref="A138:A142"/>
    <mergeCell ref="B138:B142"/>
    <mergeCell ref="A153:A157"/>
    <mergeCell ref="B153:B157"/>
    <mergeCell ref="A113:A117"/>
    <mergeCell ref="B113:B117"/>
    <mergeCell ref="A118:A122"/>
    <mergeCell ref="B108:B112"/>
    <mergeCell ref="B98:B102"/>
    <mergeCell ref="A98:A102"/>
    <mergeCell ref="A92:A96"/>
    <mergeCell ref="B92:B96"/>
    <mergeCell ref="A87:A91"/>
    <mergeCell ref="B87:B91"/>
    <mergeCell ref="A81:A85"/>
    <mergeCell ref="A24:A28"/>
    <mergeCell ref="A30:A34"/>
    <mergeCell ref="A46:A50"/>
    <mergeCell ref="A51:A55"/>
    <mergeCell ref="A56:A60"/>
    <mergeCell ref="B56:B60"/>
    <mergeCell ref="B76:B80"/>
    <mergeCell ref="A76:A80"/>
    <mergeCell ref="B24:B28"/>
    <mergeCell ref="A5:K5"/>
    <mergeCell ref="A6:K6"/>
    <mergeCell ref="A7:K7"/>
    <mergeCell ref="A8:K8"/>
    <mergeCell ref="A9:K9"/>
    <mergeCell ref="C10:C11"/>
    <mergeCell ref="D10:K10"/>
    <mergeCell ref="B81:B85"/>
    <mergeCell ref="B41:B45"/>
    <mergeCell ref="B36:B40"/>
    <mergeCell ref="B30:B34"/>
    <mergeCell ref="B46:B50"/>
    <mergeCell ref="B51:B55"/>
    <mergeCell ref="B19:B23"/>
    <mergeCell ref="A10:A11"/>
    <mergeCell ref="B10:B11"/>
    <mergeCell ref="A36:A40"/>
    <mergeCell ref="A41:A45"/>
    <mergeCell ref="A13:A17"/>
    <mergeCell ref="B13:B17"/>
    <mergeCell ref="A19:A23"/>
  </mergeCells>
  <pageMargins left="0.51181102362204722" right="0.51181102362204722" top="0.74803149606299213" bottom="0.74803149606299213" header="0.31496062992125984" footer="0.31496062992125984"/>
  <pageSetup paperSize="9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4"/>
  <sheetViews>
    <sheetView view="pageBreakPreview" topLeftCell="A13" zoomScale="75" zoomScaleSheetLayoutView="75" workbookViewId="0">
      <selection activeCell="I13" sqref="I13"/>
    </sheetView>
  </sheetViews>
  <sheetFormatPr defaultRowHeight="15.75"/>
  <cols>
    <col min="1" max="1" width="22.5703125" style="5" customWidth="1"/>
    <col min="2" max="2" width="14.85546875" style="5" customWidth="1"/>
    <col min="3" max="3" width="16.42578125" style="5" customWidth="1"/>
    <col min="4" max="4" width="15" style="5" customWidth="1"/>
    <col min="5" max="5" width="11.7109375" style="5" customWidth="1"/>
    <col min="6" max="6" width="11.140625" style="5" customWidth="1"/>
    <col min="7" max="7" width="9.28515625" style="5" customWidth="1"/>
    <col min="8" max="8" width="10.5703125" style="5" customWidth="1"/>
    <col min="9" max="9" width="10.42578125" style="5" bestFit="1" customWidth="1"/>
    <col min="10" max="10" width="8.5703125" style="5" customWidth="1"/>
    <col min="11" max="16384" width="9.140625" style="5"/>
  </cols>
  <sheetData>
    <row r="1" spans="1:10" ht="43.5" customHeight="1">
      <c r="G1" s="236" t="s">
        <v>315</v>
      </c>
      <c r="H1" s="237"/>
      <c r="I1" s="237"/>
      <c r="J1" s="237"/>
    </row>
    <row r="2" spans="1:10">
      <c r="G2" s="237"/>
      <c r="H2" s="237"/>
      <c r="I2" s="237"/>
      <c r="J2" s="237"/>
    </row>
    <row r="3" spans="1:10">
      <c r="G3" s="237"/>
      <c r="H3" s="237"/>
      <c r="I3" s="237"/>
      <c r="J3" s="237"/>
    </row>
    <row r="4" spans="1:10" ht="42" customHeight="1">
      <c r="G4" s="237"/>
      <c r="H4" s="237"/>
      <c r="I4" s="237"/>
      <c r="J4" s="237"/>
    </row>
    <row r="5" spans="1:10" ht="15.7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10" ht="17.25" customHeight="1">
      <c r="A6" s="221" t="s">
        <v>316</v>
      </c>
      <c r="B6" s="221"/>
      <c r="C6" s="221"/>
      <c r="D6" s="221"/>
      <c r="E6" s="221"/>
      <c r="F6" s="221"/>
      <c r="G6" s="221"/>
      <c r="H6" s="221"/>
      <c r="I6" s="221"/>
      <c r="J6" s="221"/>
    </row>
    <row r="7" spans="1:10" ht="16.5">
      <c r="A7" s="222" t="s">
        <v>304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0" ht="15.75" customHeight="1">
      <c r="A8" s="305" t="s">
        <v>350</v>
      </c>
      <c r="B8" s="306"/>
      <c r="C8" s="306"/>
      <c r="D8" s="306"/>
      <c r="E8" s="306"/>
      <c r="F8" s="306"/>
      <c r="G8" s="306"/>
      <c r="H8" s="306"/>
      <c r="I8" s="306"/>
      <c r="J8" s="307"/>
    </row>
    <row r="9" spans="1:10" s="4" customFormat="1" ht="30" customHeight="1">
      <c r="A9" s="308" t="s">
        <v>23</v>
      </c>
      <c r="B9" s="308" t="s">
        <v>39</v>
      </c>
      <c r="C9" s="250" t="s">
        <v>40</v>
      </c>
      <c r="D9" s="250" t="s">
        <v>44</v>
      </c>
      <c r="E9" s="250" t="s">
        <v>45</v>
      </c>
      <c r="F9" s="302" t="s">
        <v>41</v>
      </c>
      <c r="G9" s="303"/>
      <c r="H9" s="303"/>
      <c r="I9" s="303"/>
      <c r="J9" s="304"/>
    </row>
    <row r="10" spans="1:10" s="4" customFormat="1" ht="190.5" customHeight="1">
      <c r="A10" s="308"/>
      <c r="B10" s="308"/>
      <c r="C10" s="250"/>
      <c r="D10" s="250"/>
      <c r="E10" s="250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>
      <c r="A12" s="296" t="s">
        <v>6</v>
      </c>
      <c r="B12" s="297" t="s">
        <v>304</v>
      </c>
      <c r="C12" s="299" t="s">
        <v>169</v>
      </c>
      <c r="D12" s="78" t="s">
        <v>24</v>
      </c>
      <c r="E12" s="79"/>
      <c r="F12" s="80">
        <f>G12+H12+I12+J12</f>
        <v>16505.7</v>
      </c>
      <c r="G12" s="80">
        <f>G13+G14+G15+G17+G18+G19+G20+G21+G22+G23+G24</f>
        <v>407.6</v>
      </c>
      <c r="H12" s="80">
        <f t="shared" ref="H12:J12" si="0">H13+H14+H15+H17+H18+H19+H20+H21+H22+H23+H24</f>
        <v>1035</v>
      </c>
      <c r="I12" s="80">
        <f>I13+I14+I15+I17+I18+I19+I20+I21+I22+I23+I24+I16</f>
        <v>15063.1</v>
      </c>
      <c r="J12" s="80">
        <f t="shared" si="0"/>
        <v>0</v>
      </c>
    </row>
    <row r="13" spans="1:10" ht="17.25" customHeight="1">
      <c r="A13" s="296"/>
      <c r="B13" s="298"/>
      <c r="C13" s="300"/>
      <c r="D13" s="294" t="s">
        <v>317</v>
      </c>
      <c r="E13" s="81" t="s">
        <v>135</v>
      </c>
      <c r="F13" s="82">
        <f>G13+H13+I13+J13</f>
        <v>1308.9000000000001</v>
      </c>
      <c r="G13" s="92">
        <f>G67</f>
        <v>0</v>
      </c>
      <c r="H13" s="92">
        <f t="shared" ref="H13:J13" si="1">H67</f>
        <v>0</v>
      </c>
      <c r="I13" s="92">
        <f t="shared" si="1"/>
        <v>1308.9000000000001</v>
      </c>
      <c r="J13" s="92">
        <f t="shared" si="1"/>
        <v>0</v>
      </c>
    </row>
    <row r="14" spans="1:10" ht="18.75" customHeight="1">
      <c r="A14" s="296"/>
      <c r="B14" s="298"/>
      <c r="C14" s="300"/>
      <c r="D14" s="295"/>
      <c r="E14" s="81" t="s">
        <v>136</v>
      </c>
      <c r="F14" s="82">
        <f t="shared" ref="F14:F24" si="2">G14+H14+I14+J14</f>
        <v>3928.4</v>
      </c>
      <c r="G14" s="92">
        <f>G68</f>
        <v>0</v>
      </c>
      <c r="H14" s="92">
        <f t="shared" ref="H14:J14" si="3">H68</f>
        <v>0</v>
      </c>
      <c r="I14" s="92">
        <f t="shared" si="3"/>
        <v>3928.4</v>
      </c>
      <c r="J14" s="92">
        <f t="shared" si="3"/>
        <v>0</v>
      </c>
    </row>
    <row r="15" spans="1:10" ht="18.75" customHeight="1">
      <c r="A15" s="296"/>
      <c r="B15" s="298"/>
      <c r="C15" s="300"/>
      <c r="D15" s="295"/>
      <c r="E15" s="83" t="s">
        <v>105</v>
      </c>
      <c r="F15" s="82">
        <f t="shared" si="2"/>
        <v>1138.7</v>
      </c>
      <c r="G15" s="92">
        <f>G70</f>
        <v>0</v>
      </c>
      <c r="H15" s="92">
        <f t="shared" ref="H15:J15" si="4">H70</f>
        <v>0</v>
      </c>
      <c r="I15" s="92">
        <f t="shared" si="4"/>
        <v>1138.7</v>
      </c>
      <c r="J15" s="92">
        <f t="shared" si="4"/>
        <v>0</v>
      </c>
    </row>
    <row r="16" spans="1:10" ht="18.75" customHeight="1">
      <c r="A16" s="296"/>
      <c r="B16" s="298"/>
      <c r="C16" s="300"/>
      <c r="D16" s="295"/>
      <c r="E16" s="83" t="s">
        <v>352</v>
      </c>
      <c r="F16" s="82">
        <f>F69</f>
        <v>250</v>
      </c>
      <c r="G16" s="82">
        <f t="shared" ref="G16:J16" si="5">G69</f>
        <v>0</v>
      </c>
      <c r="H16" s="82">
        <f t="shared" si="5"/>
        <v>0</v>
      </c>
      <c r="I16" s="82">
        <f t="shared" si="5"/>
        <v>250</v>
      </c>
      <c r="J16" s="82">
        <f t="shared" si="5"/>
        <v>0</v>
      </c>
    </row>
    <row r="17" spans="1:10" ht="20.25" customHeight="1">
      <c r="A17" s="296"/>
      <c r="B17" s="298"/>
      <c r="C17" s="300"/>
      <c r="D17" s="295"/>
      <c r="E17" s="81" t="s">
        <v>138</v>
      </c>
      <c r="F17" s="82">
        <f t="shared" si="2"/>
        <v>407.6</v>
      </c>
      <c r="G17" s="92">
        <f>G71</f>
        <v>407.6</v>
      </c>
      <c r="H17" s="92">
        <f t="shared" ref="H17:J17" si="6">H71</f>
        <v>0</v>
      </c>
      <c r="I17" s="92">
        <f t="shared" si="6"/>
        <v>0</v>
      </c>
      <c r="J17" s="92">
        <f t="shared" si="6"/>
        <v>0</v>
      </c>
    </row>
    <row r="18" spans="1:10" ht="20.25" customHeight="1">
      <c r="A18" s="296"/>
      <c r="B18" s="298"/>
      <c r="C18" s="300"/>
      <c r="D18" s="295"/>
      <c r="E18" s="81" t="s">
        <v>139</v>
      </c>
      <c r="F18" s="82">
        <f t="shared" si="2"/>
        <v>55</v>
      </c>
      <c r="G18" s="92">
        <f>G90</f>
        <v>0</v>
      </c>
      <c r="H18" s="92">
        <f t="shared" ref="H18:J18" si="7">H90</f>
        <v>0</v>
      </c>
      <c r="I18" s="92">
        <f t="shared" si="7"/>
        <v>55</v>
      </c>
      <c r="J18" s="92">
        <f t="shared" si="7"/>
        <v>0</v>
      </c>
    </row>
    <row r="19" spans="1:10" ht="20.25" customHeight="1">
      <c r="A19" s="296"/>
      <c r="B19" s="298"/>
      <c r="C19" s="300"/>
      <c r="D19" s="295"/>
      <c r="E19" s="81" t="s">
        <v>127</v>
      </c>
      <c r="F19" s="82">
        <f t="shared" si="2"/>
        <v>0</v>
      </c>
      <c r="G19" s="92">
        <f>G27</f>
        <v>0</v>
      </c>
      <c r="H19" s="92">
        <f t="shared" ref="H19:J19" si="8">H27</f>
        <v>0</v>
      </c>
      <c r="I19" s="92">
        <f t="shared" si="8"/>
        <v>0</v>
      </c>
      <c r="J19" s="92">
        <f t="shared" si="8"/>
        <v>0</v>
      </c>
    </row>
    <row r="20" spans="1:10" ht="20.25" customHeight="1">
      <c r="A20" s="296"/>
      <c r="B20" s="298"/>
      <c r="C20" s="300"/>
      <c r="D20" s="295"/>
      <c r="E20" s="81" t="s">
        <v>114</v>
      </c>
      <c r="F20" s="82">
        <f t="shared" si="2"/>
        <v>3053.2</v>
      </c>
      <c r="G20" s="92">
        <f>G28+G105</f>
        <v>0</v>
      </c>
      <c r="H20" s="92">
        <f t="shared" ref="H20:J20" si="9">H28+H105</f>
        <v>1035</v>
      </c>
      <c r="I20" s="92">
        <f t="shared" si="9"/>
        <v>2018.2</v>
      </c>
      <c r="J20" s="92">
        <f t="shared" si="9"/>
        <v>0</v>
      </c>
    </row>
    <row r="21" spans="1:10" ht="20.25" customHeight="1">
      <c r="A21" s="296"/>
      <c r="B21" s="298"/>
      <c r="C21" s="300"/>
      <c r="D21" s="295"/>
      <c r="E21" s="81" t="s">
        <v>107</v>
      </c>
      <c r="F21" s="82">
        <f t="shared" si="2"/>
        <v>105</v>
      </c>
      <c r="G21" s="92">
        <f>G72</f>
        <v>0</v>
      </c>
      <c r="H21" s="92">
        <f t="shared" ref="H21:J21" si="10">H72</f>
        <v>0</v>
      </c>
      <c r="I21" s="92">
        <f t="shared" si="10"/>
        <v>105</v>
      </c>
      <c r="J21" s="92">
        <f t="shared" si="10"/>
        <v>0</v>
      </c>
    </row>
    <row r="22" spans="1:10" ht="20.25" customHeight="1">
      <c r="A22" s="296"/>
      <c r="B22" s="298"/>
      <c r="C22" s="300"/>
      <c r="D22" s="295"/>
      <c r="E22" s="81" t="s">
        <v>140</v>
      </c>
      <c r="F22" s="82">
        <f t="shared" si="2"/>
        <v>0</v>
      </c>
      <c r="G22" s="92">
        <f>G73</f>
        <v>0</v>
      </c>
      <c r="H22" s="92">
        <f t="shared" ref="H22:J22" si="11">H73</f>
        <v>0</v>
      </c>
      <c r="I22" s="92">
        <f t="shared" si="11"/>
        <v>0</v>
      </c>
      <c r="J22" s="92">
        <f t="shared" si="11"/>
        <v>0</v>
      </c>
    </row>
    <row r="23" spans="1:10" ht="20.25" customHeight="1">
      <c r="A23" s="296"/>
      <c r="B23" s="298"/>
      <c r="C23" s="300"/>
      <c r="D23" s="295"/>
      <c r="E23" s="81" t="s">
        <v>141</v>
      </c>
      <c r="F23" s="82">
        <f t="shared" si="2"/>
        <v>1</v>
      </c>
      <c r="G23" s="92">
        <f>G74</f>
        <v>0</v>
      </c>
      <c r="H23" s="92">
        <f t="shared" ref="H23:J23" si="12">H74</f>
        <v>0</v>
      </c>
      <c r="I23" s="92">
        <f t="shared" si="12"/>
        <v>1</v>
      </c>
      <c r="J23" s="92">
        <f t="shared" si="12"/>
        <v>0</v>
      </c>
    </row>
    <row r="24" spans="1:10" ht="57">
      <c r="A24" s="296"/>
      <c r="B24" s="298"/>
      <c r="C24" s="301"/>
      <c r="D24" s="84" t="s">
        <v>314</v>
      </c>
      <c r="E24" s="81" t="s">
        <v>106</v>
      </c>
      <c r="F24" s="82">
        <f t="shared" si="2"/>
        <v>6257.9</v>
      </c>
      <c r="G24" s="67">
        <f>G58</f>
        <v>0</v>
      </c>
      <c r="H24" s="67">
        <f t="shared" ref="H24:J24" si="13">H58</f>
        <v>0</v>
      </c>
      <c r="I24" s="67">
        <f t="shared" si="13"/>
        <v>6257.9</v>
      </c>
      <c r="J24" s="67">
        <f t="shared" si="13"/>
        <v>0</v>
      </c>
    </row>
    <row r="25" spans="1:10" ht="57.75">
      <c r="A25" s="292" t="s">
        <v>8</v>
      </c>
      <c r="B25" s="272" t="s">
        <v>318</v>
      </c>
      <c r="C25" s="290" t="s">
        <v>153</v>
      </c>
      <c r="D25" s="60" t="s">
        <v>43</v>
      </c>
      <c r="E25" s="60"/>
      <c r="F25" s="61">
        <f>F27+F28</f>
        <v>3043.2</v>
      </c>
      <c r="G25" s="61">
        <f t="shared" ref="G25:J25" si="14">G27+G28</f>
        <v>0</v>
      </c>
      <c r="H25" s="61">
        <f t="shared" si="14"/>
        <v>1035</v>
      </c>
      <c r="I25" s="61">
        <f t="shared" si="14"/>
        <v>2008.2</v>
      </c>
      <c r="J25" s="61">
        <f t="shared" si="14"/>
        <v>0</v>
      </c>
    </row>
    <row r="26" spans="1:10">
      <c r="A26" s="293"/>
      <c r="B26" s="273"/>
      <c r="C26" s="291"/>
      <c r="D26" s="272" t="s">
        <v>317</v>
      </c>
      <c r="E26" s="62" t="s">
        <v>24</v>
      </c>
      <c r="F26" s="64"/>
      <c r="G26" s="62"/>
      <c r="H26" s="62"/>
      <c r="I26" s="64"/>
      <c r="J26" s="63"/>
    </row>
    <row r="27" spans="1:10">
      <c r="A27" s="293"/>
      <c r="B27" s="273"/>
      <c r="C27" s="291"/>
      <c r="D27" s="273"/>
      <c r="E27" s="65" t="s">
        <v>127</v>
      </c>
      <c r="F27" s="66">
        <f>G27+H27+I27+J27</f>
        <v>0</v>
      </c>
      <c r="G27" s="61">
        <f>G46</f>
        <v>0</v>
      </c>
      <c r="H27" s="61">
        <f>H44</f>
        <v>0</v>
      </c>
      <c r="I27" s="66">
        <f>I44</f>
        <v>0</v>
      </c>
      <c r="J27" s="88">
        <f>J44</f>
        <v>0</v>
      </c>
    </row>
    <row r="28" spans="1:10" ht="24.75" customHeight="1">
      <c r="A28" s="293"/>
      <c r="B28" s="273"/>
      <c r="C28" s="291"/>
      <c r="D28" s="273"/>
      <c r="E28" s="65" t="s">
        <v>114</v>
      </c>
      <c r="F28" s="67">
        <f>G28+H28+I28+J28</f>
        <v>3043.2</v>
      </c>
      <c r="G28" s="67">
        <f>G31+G34+G37+G40+G43+G46+G49+G52+G55</f>
        <v>0</v>
      </c>
      <c r="H28" s="67">
        <f t="shared" ref="H28:J28" si="15">H31+H34+H37+H40+H43+H46+H49+H52+H55</f>
        <v>1035</v>
      </c>
      <c r="I28" s="67">
        <f>I31+I34+I37+I40+I43+I49+I52+I53</f>
        <v>2008.2</v>
      </c>
      <c r="J28" s="67">
        <f t="shared" si="15"/>
        <v>0</v>
      </c>
    </row>
    <row r="29" spans="1:10" ht="48.75" customHeight="1">
      <c r="A29" s="38" t="s">
        <v>52</v>
      </c>
      <c r="B29" s="266" t="s">
        <v>113</v>
      </c>
      <c r="C29" s="278" t="s">
        <v>296</v>
      </c>
      <c r="D29" s="56" t="s">
        <v>43</v>
      </c>
      <c r="E29" s="9"/>
      <c r="F29" s="36">
        <f>F31</f>
        <v>350</v>
      </c>
      <c r="G29" s="36">
        <f t="shared" ref="G29:J29" si="16">G31</f>
        <v>0</v>
      </c>
      <c r="H29" s="36">
        <f t="shared" si="16"/>
        <v>0</v>
      </c>
      <c r="I29" s="36">
        <f t="shared" si="16"/>
        <v>350</v>
      </c>
      <c r="J29" s="36">
        <f t="shared" si="16"/>
        <v>0</v>
      </c>
    </row>
    <row r="30" spans="1:10">
      <c r="A30" s="37"/>
      <c r="B30" s="268"/>
      <c r="C30" s="279"/>
      <c r="D30" s="266" t="s">
        <v>317</v>
      </c>
      <c r="E30" s="9" t="s">
        <v>24</v>
      </c>
      <c r="F30" s="36"/>
      <c r="G30" s="9"/>
      <c r="H30" s="9"/>
      <c r="I30" s="40"/>
      <c r="J30" s="13"/>
    </row>
    <row r="31" spans="1:10" ht="45" customHeight="1">
      <c r="A31" s="37"/>
      <c r="B31" s="267"/>
      <c r="C31" s="280"/>
      <c r="D31" s="267"/>
      <c r="E31" s="35" t="s">
        <v>114</v>
      </c>
      <c r="F31" s="39">
        <f>G31+H31+I31+J31</f>
        <v>350</v>
      </c>
      <c r="G31" s="39">
        <v>0</v>
      </c>
      <c r="H31" s="39">
        <v>0</v>
      </c>
      <c r="I31" s="39">
        <v>350</v>
      </c>
      <c r="J31" s="39">
        <v>0</v>
      </c>
    </row>
    <row r="32" spans="1:10" ht="45" customHeight="1">
      <c r="A32" s="269" t="s">
        <v>115</v>
      </c>
      <c r="B32" s="266" t="s">
        <v>116</v>
      </c>
      <c r="C32" s="278" t="s">
        <v>154</v>
      </c>
      <c r="D32" s="56" t="s">
        <v>43</v>
      </c>
      <c r="E32" s="9"/>
      <c r="F32" s="36">
        <f>F34</f>
        <v>0</v>
      </c>
      <c r="G32" s="36">
        <f t="shared" ref="G32:J32" si="17">G34</f>
        <v>0</v>
      </c>
      <c r="H32" s="36">
        <f t="shared" si="17"/>
        <v>0</v>
      </c>
      <c r="I32" s="36">
        <f t="shared" si="17"/>
        <v>0</v>
      </c>
      <c r="J32" s="36">
        <f t="shared" si="17"/>
        <v>0</v>
      </c>
    </row>
    <row r="33" spans="1:10">
      <c r="A33" s="270"/>
      <c r="B33" s="268"/>
      <c r="C33" s="279"/>
      <c r="D33" s="266" t="s">
        <v>317</v>
      </c>
      <c r="E33" s="9" t="s">
        <v>24</v>
      </c>
      <c r="F33" s="36"/>
      <c r="G33" s="36"/>
      <c r="H33" s="36"/>
      <c r="I33" s="36"/>
      <c r="J33" s="36"/>
    </row>
    <row r="34" spans="1:10" ht="43.5" customHeight="1">
      <c r="A34" s="271"/>
      <c r="B34" s="268"/>
      <c r="C34" s="279"/>
      <c r="D34" s="267"/>
      <c r="E34" s="35" t="s">
        <v>114</v>
      </c>
      <c r="F34" s="39">
        <f>G34+H34+I34+J34</f>
        <v>0</v>
      </c>
      <c r="G34" s="39">
        <v>0</v>
      </c>
      <c r="H34" s="39">
        <v>0</v>
      </c>
      <c r="I34" s="39">
        <v>0</v>
      </c>
      <c r="J34" s="39">
        <v>0</v>
      </c>
    </row>
    <row r="35" spans="1:10" ht="53.25" customHeight="1">
      <c r="A35" s="269" t="s">
        <v>117</v>
      </c>
      <c r="B35" s="251" t="s">
        <v>118</v>
      </c>
      <c r="C35" s="284" t="s">
        <v>170</v>
      </c>
      <c r="D35" s="17" t="s">
        <v>43</v>
      </c>
      <c r="E35" s="9"/>
      <c r="F35" s="39">
        <f>F37</f>
        <v>1480.2</v>
      </c>
      <c r="G35" s="39">
        <f t="shared" ref="G35:J35" si="18">G37</f>
        <v>0</v>
      </c>
      <c r="H35" s="39">
        <f t="shared" si="18"/>
        <v>0</v>
      </c>
      <c r="I35" s="39">
        <f t="shared" si="18"/>
        <v>1480.2</v>
      </c>
      <c r="J35" s="39">
        <f t="shared" si="18"/>
        <v>0</v>
      </c>
    </row>
    <row r="36" spans="1:10" ht="21.75" customHeight="1">
      <c r="A36" s="270"/>
      <c r="B36" s="252"/>
      <c r="C36" s="285"/>
      <c r="D36" s="266" t="s">
        <v>317</v>
      </c>
      <c r="E36" s="54" t="s">
        <v>24</v>
      </c>
      <c r="F36" s="39"/>
      <c r="G36" s="39"/>
      <c r="H36" s="39"/>
      <c r="I36" s="39"/>
      <c r="J36" s="39"/>
    </row>
    <row r="37" spans="1:10" ht="167.25" customHeight="1">
      <c r="A37" s="271"/>
      <c r="B37" s="252"/>
      <c r="C37" s="285"/>
      <c r="D37" s="267"/>
      <c r="E37" s="35" t="s">
        <v>114</v>
      </c>
      <c r="F37" s="39">
        <f>G37+H37+I37+J37</f>
        <v>1480.2</v>
      </c>
      <c r="G37" s="39">
        <v>0</v>
      </c>
      <c r="H37" s="39">
        <v>0</v>
      </c>
      <c r="I37" s="39">
        <v>1480.2</v>
      </c>
      <c r="J37" s="39">
        <v>0</v>
      </c>
    </row>
    <row r="38" spans="1:10" ht="45">
      <c r="A38" s="269" t="s">
        <v>119</v>
      </c>
      <c r="B38" s="214" t="s">
        <v>120</v>
      </c>
      <c r="C38" s="284" t="s">
        <v>155</v>
      </c>
      <c r="D38" s="17" t="s">
        <v>43</v>
      </c>
      <c r="E38" s="56"/>
      <c r="F38" s="39">
        <f>F40</f>
        <v>0</v>
      </c>
      <c r="G38" s="39">
        <f t="shared" ref="G38:J38" si="19">G40</f>
        <v>0</v>
      </c>
      <c r="H38" s="39">
        <f t="shared" si="19"/>
        <v>0</v>
      </c>
      <c r="I38" s="39">
        <f t="shared" si="19"/>
        <v>0</v>
      </c>
      <c r="J38" s="39">
        <f t="shared" si="19"/>
        <v>0</v>
      </c>
    </row>
    <row r="39" spans="1:10" ht="15.75" customHeight="1">
      <c r="A39" s="270"/>
      <c r="B39" s="215"/>
      <c r="C39" s="285"/>
      <c r="D39" s="266" t="s">
        <v>317</v>
      </c>
      <c r="E39" s="54" t="s">
        <v>24</v>
      </c>
      <c r="F39" s="39"/>
      <c r="G39" s="39"/>
      <c r="H39" s="39"/>
      <c r="I39" s="39"/>
      <c r="J39" s="39"/>
    </row>
    <row r="40" spans="1:10" ht="114" customHeight="1">
      <c r="A40" s="271"/>
      <c r="B40" s="215"/>
      <c r="C40" s="285"/>
      <c r="D40" s="267"/>
      <c r="E40" s="35" t="s">
        <v>114</v>
      </c>
      <c r="F40" s="39">
        <f>G40+H40+I40+J40</f>
        <v>0</v>
      </c>
      <c r="G40" s="39">
        <v>0</v>
      </c>
      <c r="H40" s="39">
        <v>0</v>
      </c>
      <c r="I40" s="39">
        <v>0</v>
      </c>
      <c r="J40" s="39">
        <v>0</v>
      </c>
    </row>
    <row r="41" spans="1:10" ht="45">
      <c r="A41" s="269" t="s">
        <v>121</v>
      </c>
      <c r="B41" s="214" t="s">
        <v>122</v>
      </c>
      <c r="C41" s="278" t="s">
        <v>156</v>
      </c>
      <c r="D41" s="17" t="s">
        <v>43</v>
      </c>
      <c r="E41" s="56"/>
      <c r="F41" s="39">
        <f>F43</f>
        <v>165</v>
      </c>
      <c r="G41" s="39">
        <f t="shared" ref="G41:J41" si="20">G43</f>
        <v>0</v>
      </c>
      <c r="H41" s="39">
        <f t="shared" si="20"/>
        <v>0</v>
      </c>
      <c r="I41" s="39">
        <f t="shared" si="20"/>
        <v>165</v>
      </c>
      <c r="J41" s="39">
        <f t="shared" si="20"/>
        <v>0</v>
      </c>
    </row>
    <row r="42" spans="1:10" ht="15.75" customHeight="1">
      <c r="A42" s="270"/>
      <c r="B42" s="215"/>
      <c r="C42" s="279"/>
      <c r="D42" s="266" t="s">
        <v>317</v>
      </c>
      <c r="E42" s="54" t="s">
        <v>24</v>
      </c>
      <c r="F42" s="39"/>
      <c r="G42" s="39"/>
      <c r="H42" s="39"/>
      <c r="I42" s="39"/>
      <c r="J42" s="39"/>
    </row>
    <row r="43" spans="1:10" ht="58.5" customHeight="1">
      <c r="A43" s="271"/>
      <c r="B43" s="215"/>
      <c r="C43" s="279"/>
      <c r="D43" s="267"/>
      <c r="E43" s="35" t="s">
        <v>114</v>
      </c>
      <c r="F43" s="39">
        <f>G43+H43+I43+J43</f>
        <v>165</v>
      </c>
      <c r="G43" s="39">
        <v>0</v>
      </c>
      <c r="H43" s="39">
        <v>0</v>
      </c>
      <c r="I43" s="39">
        <v>165</v>
      </c>
      <c r="J43" s="39">
        <v>0</v>
      </c>
    </row>
    <row r="44" spans="1:10" ht="54" customHeight="1">
      <c r="A44" s="269" t="s">
        <v>123</v>
      </c>
      <c r="B44" s="266" t="s">
        <v>124</v>
      </c>
      <c r="C44" s="278" t="s">
        <v>157</v>
      </c>
      <c r="D44" s="17" t="s">
        <v>43</v>
      </c>
      <c r="E44" s="56"/>
      <c r="F44" s="39">
        <f>F46</f>
        <v>0</v>
      </c>
      <c r="G44" s="39">
        <f t="shared" ref="G44:J44" si="21">G46</f>
        <v>0</v>
      </c>
      <c r="H44" s="39">
        <f t="shared" si="21"/>
        <v>0</v>
      </c>
      <c r="I44" s="39">
        <f t="shared" si="21"/>
        <v>0</v>
      </c>
      <c r="J44" s="39">
        <f t="shared" si="21"/>
        <v>0</v>
      </c>
    </row>
    <row r="45" spans="1:10" ht="26.25" customHeight="1">
      <c r="A45" s="270"/>
      <c r="B45" s="268"/>
      <c r="C45" s="279"/>
      <c r="D45" s="266" t="s">
        <v>317</v>
      </c>
      <c r="E45" s="54" t="s">
        <v>24</v>
      </c>
      <c r="F45" s="39"/>
      <c r="G45" s="39"/>
      <c r="H45" s="39"/>
      <c r="I45" s="39"/>
      <c r="J45" s="39"/>
    </row>
    <row r="46" spans="1:10" ht="36" customHeight="1">
      <c r="A46" s="271"/>
      <c r="B46" s="268"/>
      <c r="C46" s="279"/>
      <c r="D46" s="267"/>
      <c r="E46" s="35" t="s">
        <v>127</v>
      </c>
      <c r="F46" s="39">
        <f>G46+H46+I46+J46</f>
        <v>0</v>
      </c>
      <c r="G46" s="39">
        <v>0</v>
      </c>
      <c r="H46" s="39">
        <v>0</v>
      </c>
      <c r="I46" s="39">
        <v>0</v>
      </c>
      <c r="J46" s="39">
        <v>0</v>
      </c>
    </row>
    <row r="47" spans="1:10" ht="45" customHeight="1">
      <c r="A47" s="269" t="s">
        <v>125</v>
      </c>
      <c r="B47" s="214" t="s">
        <v>126</v>
      </c>
      <c r="C47" s="278" t="s">
        <v>158</v>
      </c>
      <c r="D47" s="17" t="s">
        <v>43</v>
      </c>
      <c r="E47" s="56"/>
      <c r="F47" s="39">
        <f>F49</f>
        <v>0</v>
      </c>
      <c r="G47" s="39">
        <f t="shared" ref="G47:J47" si="22">G49</f>
        <v>0</v>
      </c>
      <c r="H47" s="39">
        <f t="shared" si="22"/>
        <v>0</v>
      </c>
      <c r="I47" s="39">
        <f t="shared" si="22"/>
        <v>0</v>
      </c>
      <c r="J47" s="39">
        <f t="shared" si="22"/>
        <v>0</v>
      </c>
    </row>
    <row r="48" spans="1:10" ht="23.25" customHeight="1">
      <c r="A48" s="270"/>
      <c r="B48" s="215"/>
      <c r="C48" s="279"/>
      <c r="D48" s="266" t="s">
        <v>317</v>
      </c>
      <c r="E48" s="54" t="s">
        <v>24</v>
      </c>
      <c r="F48" s="39"/>
      <c r="G48" s="39"/>
      <c r="H48" s="39"/>
      <c r="I48" s="39"/>
      <c r="J48" s="39"/>
    </row>
    <row r="49" spans="1:10" ht="54" customHeight="1">
      <c r="A49" s="271"/>
      <c r="B49" s="216"/>
      <c r="C49" s="280"/>
      <c r="D49" s="267"/>
      <c r="E49" s="89" t="s">
        <v>114</v>
      </c>
      <c r="F49" s="39">
        <f>G49+H49+I49+J49</f>
        <v>0</v>
      </c>
      <c r="G49" s="39">
        <v>0</v>
      </c>
      <c r="H49" s="39">
        <v>0</v>
      </c>
      <c r="I49" s="39">
        <v>0</v>
      </c>
      <c r="J49" s="39">
        <v>0</v>
      </c>
    </row>
    <row r="50" spans="1:10" ht="55.5" customHeight="1">
      <c r="A50" s="269" t="s">
        <v>128</v>
      </c>
      <c r="B50" s="266" t="s">
        <v>129</v>
      </c>
      <c r="C50" s="278" t="s">
        <v>159</v>
      </c>
      <c r="D50" s="17" t="s">
        <v>43</v>
      </c>
      <c r="E50" s="56"/>
      <c r="F50" s="36">
        <f>F52</f>
        <v>1045</v>
      </c>
      <c r="G50" s="36">
        <f t="shared" ref="G50:J50" si="23">G52</f>
        <v>0</v>
      </c>
      <c r="H50" s="36">
        <f t="shared" si="23"/>
        <v>1035</v>
      </c>
      <c r="I50" s="36">
        <f t="shared" si="23"/>
        <v>10</v>
      </c>
      <c r="J50" s="36">
        <f t="shared" si="23"/>
        <v>0</v>
      </c>
    </row>
    <row r="51" spans="1:10" ht="15.75" customHeight="1">
      <c r="A51" s="270"/>
      <c r="B51" s="268"/>
      <c r="C51" s="279"/>
      <c r="D51" s="266" t="s">
        <v>317</v>
      </c>
      <c r="E51" s="54" t="s">
        <v>24</v>
      </c>
      <c r="F51" s="36"/>
      <c r="G51" s="9"/>
      <c r="H51" s="9"/>
      <c r="I51" s="40"/>
      <c r="J51" s="13"/>
    </row>
    <row r="52" spans="1:10" ht="44.25" customHeight="1">
      <c r="A52" s="270"/>
      <c r="B52" s="268"/>
      <c r="C52" s="279"/>
      <c r="D52" s="268"/>
      <c r="E52" s="35" t="s">
        <v>114</v>
      </c>
      <c r="F52" s="39">
        <f>G52+H52+I52+J52</f>
        <v>1045</v>
      </c>
      <c r="G52" s="39">
        <v>0</v>
      </c>
      <c r="H52" s="39">
        <v>1035</v>
      </c>
      <c r="I52" s="39">
        <v>10</v>
      </c>
      <c r="J52" s="39">
        <v>0</v>
      </c>
    </row>
    <row r="53" spans="1:10" ht="48.75" customHeight="1">
      <c r="A53" s="269" t="s">
        <v>130</v>
      </c>
      <c r="B53" s="214" t="s">
        <v>308</v>
      </c>
      <c r="C53" s="278" t="s">
        <v>160</v>
      </c>
      <c r="D53" s="17" t="s">
        <v>43</v>
      </c>
      <c r="E53" s="56"/>
      <c r="F53" s="31">
        <f>F55</f>
        <v>3</v>
      </c>
      <c r="G53" s="31">
        <f t="shared" ref="G53:J53" si="24">G55</f>
        <v>0</v>
      </c>
      <c r="H53" s="31">
        <f t="shared" si="24"/>
        <v>0</v>
      </c>
      <c r="I53" s="31">
        <f t="shared" si="24"/>
        <v>3</v>
      </c>
      <c r="J53" s="31">
        <f t="shared" si="24"/>
        <v>0</v>
      </c>
    </row>
    <row r="54" spans="1:10" ht="43.5" customHeight="1">
      <c r="A54" s="270"/>
      <c r="B54" s="215"/>
      <c r="C54" s="279"/>
      <c r="D54" s="266" t="s">
        <v>317</v>
      </c>
      <c r="E54" s="54" t="s">
        <v>24</v>
      </c>
      <c r="F54" s="31"/>
      <c r="G54" s="9"/>
      <c r="H54" s="9"/>
      <c r="I54" s="42"/>
      <c r="J54" s="13"/>
    </row>
    <row r="55" spans="1:10" ht="44.25" customHeight="1">
      <c r="A55" s="270"/>
      <c r="B55" s="216"/>
      <c r="C55" s="280"/>
      <c r="D55" s="268"/>
      <c r="E55" s="35" t="s">
        <v>114</v>
      </c>
      <c r="F55" s="43">
        <f>G55+H55+I55+J55</f>
        <v>3</v>
      </c>
      <c r="G55" s="43">
        <v>0</v>
      </c>
      <c r="H55" s="43">
        <v>0</v>
      </c>
      <c r="I55" s="43">
        <v>3</v>
      </c>
      <c r="J55" s="43">
        <v>0</v>
      </c>
    </row>
    <row r="56" spans="1:10" ht="48.75" customHeight="1">
      <c r="A56" s="292" t="s">
        <v>11</v>
      </c>
      <c r="B56" s="217" t="s">
        <v>319</v>
      </c>
      <c r="C56" s="290" t="s">
        <v>320</v>
      </c>
      <c r="D56" s="68" t="s">
        <v>43</v>
      </c>
      <c r="E56" s="69"/>
      <c r="F56" s="61">
        <f>F58</f>
        <v>6257.9</v>
      </c>
      <c r="G56" s="61">
        <f t="shared" ref="G56:J56" si="25">G58</f>
        <v>0</v>
      </c>
      <c r="H56" s="61">
        <f t="shared" si="25"/>
        <v>0</v>
      </c>
      <c r="I56" s="61">
        <f t="shared" si="25"/>
        <v>6257.9</v>
      </c>
      <c r="J56" s="61">
        <f t="shared" si="25"/>
        <v>0</v>
      </c>
    </row>
    <row r="57" spans="1:10" ht="19.5" customHeight="1">
      <c r="A57" s="293"/>
      <c r="B57" s="218"/>
      <c r="C57" s="291"/>
      <c r="D57" s="272" t="s">
        <v>314</v>
      </c>
      <c r="E57" s="70" t="s">
        <v>24</v>
      </c>
      <c r="F57" s="71"/>
      <c r="G57" s="72"/>
      <c r="H57" s="72"/>
      <c r="I57" s="73"/>
      <c r="J57" s="74"/>
    </row>
    <row r="58" spans="1:10" ht="71.25" customHeight="1">
      <c r="A58" s="293"/>
      <c r="B58" s="218"/>
      <c r="C58" s="291"/>
      <c r="D58" s="273"/>
      <c r="E58" s="65" t="s">
        <v>106</v>
      </c>
      <c r="F58" s="67">
        <f>G58+H58+I58+J58</f>
        <v>6257.9</v>
      </c>
      <c r="G58" s="90">
        <f>G61+G64</f>
        <v>0</v>
      </c>
      <c r="H58" s="90">
        <f t="shared" ref="H58:J58" si="26">H61+H64</f>
        <v>0</v>
      </c>
      <c r="I58" s="90">
        <f t="shared" si="26"/>
        <v>6257.9</v>
      </c>
      <c r="J58" s="90">
        <f t="shared" si="26"/>
        <v>0</v>
      </c>
    </row>
    <row r="59" spans="1:10" ht="46.5" customHeight="1">
      <c r="A59" s="269" t="s">
        <v>57</v>
      </c>
      <c r="B59" s="214" t="s">
        <v>131</v>
      </c>
      <c r="C59" s="278" t="s">
        <v>161</v>
      </c>
      <c r="D59" s="17" t="s">
        <v>43</v>
      </c>
      <c r="E59" s="56"/>
      <c r="F59" s="31">
        <f>F61</f>
        <v>6257.9</v>
      </c>
      <c r="G59" s="31">
        <f t="shared" ref="G59:J59" si="27">G61</f>
        <v>0</v>
      </c>
      <c r="H59" s="31">
        <f t="shared" si="27"/>
        <v>0</v>
      </c>
      <c r="I59" s="31">
        <f t="shared" si="27"/>
        <v>6257.9</v>
      </c>
      <c r="J59" s="31">
        <f t="shared" si="27"/>
        <v>0</v>
      </c>
    </row>
    <row r="60" spans="1:10">
      <c r="A60" s="270"/>
      <c r="B60" s="215"/>
      <c r="C60" s="279"/>
      <c r="D60" s="266" t="s">
        <v>314</v>
      </c>
      <c r="E60" s="54" t="s">
        <v>24</v>
      </c>
      <c r="F60" s="31"/>
      <c r="G60" s="9"/>
      <c r="H60" s="9"/>
      <c r="I60" s="42"/>
      <c r="J60" s="13"/>
    </row>
    <row r="61" spans="1:10" ht="145.5" customHeight="1">
      <c r="A61" s="271"/>
      <c r="B61" s="216"/>
      <c r="C61" s="280"/>
      <c r="D61" s="268"/>
      <c r="E61" s="44" t="s">
        <v>106</v>
      </c>
      <c r="F61" s="43">
        <f>G61+H61+I61+J61</f>
        <v>6257.9</v>
      </c>
      <c r="G61" s="43">
        <v>0</v>
      </c>
      <c r="H61" s="43">
        <v>0</v>
      </c>
      <c r="I61" s="43">
        <v>6257.9</v>
      </c>
      <c r="J61" s="43">
        <v>0</v>
      </c>
    </row>
    <row r="62" spans="1:10" ht="45">
      <c r="A62" s="269" t="s">
        <v>56</v>
      </c>
      <c r="B62" s="266" t="s">
        <v>133</v>
      </c>
      <c r="C62" s="278" t="s">
        <v>162</v>
      </c>
      <c r="D62" s="17" t="s">
        <v>43</v>
      </c>
      <c r="E62" s="56"/>
      <c r="F62" s="31">
        <f>F64</f>
        <v>0</v>
      </c>
      <c r="G62" s="31">
        <f t="shared" ref="G62:J62" si="28">G64</f>
        <v>0</v>
      </c>
      <c r="H62" s="31">
        <f t="shared" si="28"/>
        <v>0</v>
      </c>
      <c r="I62" s="31">
        <f t="shared" si="28"/>
        <v>0</v>
      </c>
      <c r="J62" s="31">
        <f t="shared" si="28"/>
        <v>0</v>
      </c>
    </row>
    <row r="63" spans="1:10" ht="15.75" customHeight="1">
      <c r="A63" s="270"/>
      <c r="B63" s="268"/>
      <c r="C63" s="279"/>
      <c r="D63" s="266" t="s">
        <v>132</v>
      </c>
      <c r="E63" s="54" t="s">
        <v>24</v>
      </c>
      <c r="F63" s="31"/>
      <c r="G63" s="9"/>
      <c r="H63" s="9"/>
      <c r="I63" s="42"/>
      <c r="J63" s="13"/>
    </row>
    <row r="64" spans="1:10" ht="38.25" customHeight="1">
      <c r="A64" s="271"/>
      <c r="B64" s="267"/>
      <c r="C64" s="280"/>
      <c r="D64" s="268"/>
      <c r="E64" s="44" t="s">
        <v>106</v>
      </c>
      <c r="F64" s="43">
        <f>G64+H64+I64+J64</f>
        <v>0</v>
      </c>
      <c r="G64" s="43">
        <v>0</v>
      </c>
      <c r="H64" s="43">
        <v>0</v>
      </c>
      <c r="I64" s="43">
        <v>0</v>
      </c>
      <c r="J64" s="43">
        <v>0</v>
      </c>
    </row>
    <row r="65" spans="1:10" ht="58.5" customHeight="1">
      <c r="A65" s="272" t="s">
        <v>89</v>
      </c>
      <c r="B65" s="217" t="s">
        <v>134</v>
      </c>
      <c r="C65" s="281" t="s">
        <v>134</v>
      </c>
      <c r="D65" s="68" t="s">
        <v>43</v>
      </c>
      <c r="E65" s="60"/>
      <c r="F65" s="61">
        <f>F66</f>
        <v>7139.6</v>
      </c>
      <c r="G65" s="61">
        <f t="shared" ref="G65:J65" si="29">G66</f>
        <v>407.6</v>
      </c>
      <c r="H65" s="61">
        <f t="shared" si="29"/>
        <v>0</v>
      </c>
      <c r="I65" s="61">
        <f t="shared" si="29"/>
        <v>6482</v>
      </c>
      <c r="J65" s="61">
        <f t="shared" si="29"/>
        <v>0</v>
      </c>
    </row>
    <row r="66" spans="1:10" ht="30" customHeight="1">
      <c r="A66" s="273"/>
      <c r="B66" s="218"/>
      <c r="C66" s="282"/>
      <c r="D66" s="272" t="s">
        <v>317</v>
      </c>
      <c r="E66" s="70" t="s">
        <v>24</v>
      </c>
      <c r="F66" s="61">
        <f>F67+F68+F70+F71+F72+F73+F74+F69</f>
        <v>7139.6</v>
      </c>
      <c r="G66" s="61">
        <f t="shared" ref="G66:J66" si="30">G67+G68+G70+G71+G72+G73+G74</f>
        <v>407.6</v>
      </c>
      <c r="H66" s="61">
        <f t="shared" si="30"/>
        <v>0</v>
      </c>
      <c r="I66" s="61">
        <f t="shared" si="30"/>
        <v>6482</v>
      </c>
      <c r="J66" s="61">
        <f t="shared" si="30"/>
        <v>0</v>
      </c>
    </row>
    <row r="67" spans="1:10">
      <c r="A67" s="273"/>
      <c r="B67" s="218"/>
      <c r="C67" s="282"/>
      <c r="D67" s="273"/>
      <c r="E67" s="65" t="s">
        <v>135</v>
      </c>
      <c r="F67" s="61">
        <f>F77</f>
        <v>1308.9000000000001</v>
      </c>
      <c r="G67" s="61">
        <f t="shared" ref="G67:J67" si="31">G77</f>
        <v>0</v>
      </c>
      <c r="H67" s="61">
        <f t="shared" si="31"/>
        <v>0</v>
      </c>
      <c r="I67" s="61">
        <f t="shared" si="31"/>
        <v>1308.9000000000001</v>
      </c>
      <c r="J67" s="61">
        <f t="shared" si="31"/>
        <v>0</v>
      </c>
    </row>
    <row r="68" spans="1:10">
      <c r="A68" s="273"/>
      <c r="B68" s="218"/>
      <c r="C68" s="282"/>
      <c r="D68" s="273"/>
      <c r="E68" s="65" t="s">
        <v>136</v>
      </c>
      <c r="F68" s="61">
        <f>F78</f>
        <v>3928.4</v>
      </c>
      <c r="G68" s="61">
        <f t="shared" ref="G68:J68" si="32">G78</f>
        <v>0</v>
      </c>
      <c r="H68" s="61">
        <f t="shared" si="32"/>
        <v>0</v>
      </c>
      <c r="I68" s="61">
        <f t="shared" si="32"/>
        <v>3928.4</v>
      </c>
      <c r="J68" s="61">
        <f t="shared" si="32"/>
        <v>0</v>
      </c>
    </row>
    <row r="69" spans="1:10">
      <c r="A69" s="273"/>
      <c r="B69" s="218"/>
      <c r="C69" s="282"/>
      <c r="D69" s="273"/>
      <c r="E69" s="65" t="s">
        <v>352</v>
      </c>
      <c r="F69" s="61">
        <f>F80</f>
        <v>250</v>
      </c>
      <c r="G69" s="61">
        <f t="shared" ref="G69:J69" si="33">G80</f>
        <v>0</v>
      </c>
      <c r="H69" s="61">
        <f t="shared" si="33"/>
        <v>0</v>
      </c>
      <c r="I69" s="61">
        <f t="shared" si="33"/>
        <v>250</v>
      </c>
      <c r="J69" s="61">
        <f t="shared" si="33"/>
        <v>0</v>
      </c>
    </row>
    <row r="70" spans="1:10">
      <c r="A70" s="273"/>
      <c r="B70" s="218"/>
      <c r="C70" s="282"/>
      <c r="D70" s="273"/>
      <c r="E70" s="65" t="s">
        <v>105</v>
      </c>
      <c r="F70" s="61">
        <f>F79+F83</f>
        <v>1138.7</v>
      </c>
      <c r="G70" s="61">
        <f t="shared" ref="G70:J70" si="34">G79+G83</f>
        <v>0</v>
      </c>
      <c r="H70" s="61">
        <f t="shared" si="34"/>
        <v>0</v>
      </c>
      <c r="I70" s="61">
        <f t="shared" si="34"/>
        <v>1138.7</v>
      </c>
      <c r="J70" s="61">
        <f t="shared" si="34"/>
        <v>0</v>
      </c>
    </row>
    <row r="71" spans="1:10">
      <c r="A71" s="273"/>
      <c r="B71" s="218"/>
      <c r="C71" s="282"/>
      <c r="D71" s="273"/>
      <c r="E71" s="65" t="s">
        <v>138</v>
      </c>
      <c r="F71" s="61">
        <f>F84</f>
        <v>407.6</v>
      </c>
      <c r="G71" s="61">
        <f t="shared" ref="G71:J71" si="35">G84</f>
        <v>407.6</v>
      </c>
      <c r="H71" s="61">
        <f t="shared" si="35"/>
        <v>0</v>
      </c>
      <c r="I71" s="61">
        <f t="shared" si="35"/>
        <v>0</v>
      </c>
      <c r="J71" s="61">
        <f t="shared" si="35"/>
        <v>0</v>
      </c>
    </row>
    <row r="72" spans="1:10">
      <c r="A72" s="273"/>
      <c r="B72" s="218"/>
      <c r="C72" s="282"/>
      <c r="D72" s="273"/>
      <c r="E72" s="65" t="s">
        <v>107</v>
      </c>
      <c r="F72" s="61">
        <f>F85</f>
        <v>105</v>
      </c>
      <c r="G72" s="61">
        <f t="shared" ref="G72:J72" si="36">G85</f>
        <v>0</v>
      </c>
      <c r="H72" s="61">
        <f t="shared" si="36"/>
        <v>0</v>
      </c>
      <c r="I72" s="61">
        <f t="shared" si="36"/>
        <v>105</v>
      </c>
      <c r="J72" s="61">
        <f t="shared" si="36"/>
        <v>0</v>
      </c>
    </row>
    <row r="73" spans="1:10">
      <c r="A73" s="273"/>
      <c r="B73" s="218"/>
      <c r="C73" s="282"/>
      <c r="D73" s="273"/>
      <c r="E73" s="65" t="s">
        <v>140</v>
      </c>
      <c r="F73" s="61">
        <f>F86</f>
        <v>0</v>
      </c>
      <c r="G73" s="61">
        <f t="shared" ref="G73:J73" si="37">G86</f>
        <v>0</v>
      </c>
      <c r="H73" s="61">
        <f t="shared" si="37"/>
        <v>0</v>
      </c>
      <c r="I73" s="61">
        <f t="shared" si="37"/>
        <v>0</v>
      </c>
      <c r="J73" s="61">
        <f t="shared" si="37"/>
        <v>0</v>
      </c>
    </row>
    <row r="74" spans="1:10">
      <c r="A74" s="277"/>
      <c r="B74" s="219"/>
      <c r="C74" s="283"/>
      <c r="D74" s="277"/>
      <c r="E74" s="65" t="s">
        <v>141</v>
      </c>
      <c r="F74" s="61">
        <f>F87</f>
        <v>1</v>
      </c>
      <c r="G74" s="61">
        <f t="shared" ref="G74:J74" si="38">G87</f>
        <v>0</v>
      </c>
      <c r="H74" s="61">
        <f t="shared" si="38"/>
        <v>0</v>
      </c>
      <c r="I74" s="61">
        <f t="shared" si="38"/>
        <v>1</v>
      </c>
      <c r="J74" s="61">
        <f t="shared" si="38"/>
        <v>0</v>
      </c>
    </row>
    <row r="75" spans="1:10" ht="54" customHeight="1">
      <c r="A75" s="269" t="s">
        <v>90</v>
      </c>
      <c r="B75" s="214" t="s">
        <v>310</v>
      </c>
      <c r="C75" s="287" t="s">
        <v>163</v>
      </c>
      <c r="D75" s="17" t="s">
        <v>43</v>
      </c>
      <c r="E75" s="56"/>
      <c r="F75" s="36">
        <f>F77+F78+F79+F80</f>
        <v>6626</v>
      </c>
      <c r="G75" s="36">
        <f t="shared" ref="G75:J75" si="39">G77+G78+G79</f>
        <v>0</v>
      </c>
      <c r="H75" s="36">
        <f t="shared" si="39"/>
        <v>0</v>
      </c>
      <c r="I75" s="36">
        <f>I77+I78+I79+I80</f>
        <v>6626</v>
      </c>
      <c r="J75" s="36">
        <f t="shared" si="39"/>
        <v>0</v>
      </c>
    </row>
    <row r="76" spans="1:10" ht="18.75" customHeight="1">
      <c r="A76" s="270"/>
      <c r="B76" s="215"/>
      <c r="C76" s="288"/>
      <c r="D76" s="266" t="s">
        <v>317</v>
      </c>
      <c r="E76" s="54" t="s">
        <v>24</v>
      </c>
      <c r="F76" s="36"/>
      <c r="G76" s="9"/>
      <c r="H76" s="9"/>
      <c r="I76" s="40"/>
      <c r="J76" s="13"/>
    </row>
    <row r="77" spans="1:10" ht="18.75" customHeight="1">
      <c r="A77" s="270"/>
      <c r="B77" s="215"/>
      <c r="C77" s="288"/>
      <c r="D77" s="268"/>
      <c r="E77" s="44" t="s">
        <v>135</v>
      </c>
      <c r="F77" s="36">
        <f>G77+H77+I77+J77</f>
        <v>1308.9000000000001</v>
      </c>
      <c r="G77" s="36">
        <v>0</v>
      </c>
      <c r="H77" s="36">
        <v>0</v>
      </c>
      <c r="I77" s="36">
        <v>1308.9000000000001</v>
      </c>
      <c r="J77" s="36">
        <v>0</v>
      </c>
    </row>
    <row r="78" spans="1:10" ht="18.75" customHeight="1">
      <c r="A78" s="270"/>
      <c r="B78" s="215"/>
      <c r="C78" s="288"/>
      <c r="D78" s="268"/>
      <c r="E78" s="35" t="s">
        <v>136</v>
      </c>
      <c r="F78" s="36">
        <f>G78+H78+I78+J78</f>
        <v>3928.4</v>
      </c>
      <c r="G78" s="36">
        <v>0</v>
      </c>
      <c r="H78" s="36">
        <v>0</v>
      </c>
      <c r="I78" s="36">
        <v>3928.4</v>
      </c>
      <c r="J78" s="36">
        <v>0</v>
      </c>
    </row>
    <row r="79" spans="1:10" ht="147.75" customHeight="1">
      <c r="A79" s="271"/>
      <c r="B79" s="216"/>
      <c r="C79" s="288"/>
      <c r="D79" s="267"/>
      <c r="E79" s="44" t="s">
        <v>105</v>
      </c>
      <c r="F79" s="41">
        <f>G79+H79+I79+J79</f>
        <v>1138.7</v>
      </c>
      <c r="G79" s="41">
        <v>0</v>
      </c>
      <c r="H79" s="41">
        <v>0</v>
      </c>
      <c r="I79" s="41">
        <v>1138.7</v>
      </c>
      <c r="J79" s="41">
        <v>0</v>
      </c>
    </row>
    <row r="80" spans="1:10" ht="198.75" customHeight="1">
      <c r="A80" s="172"/>
      <c r="B80" s="173" t="s">
        <v>351</v>
      </c>
      <c r="C80" s="289"/>
      <c r="D80" s="171"/>
      <c r="E80" s="174" t="s">
        <v>352</v>
      </c>
      <c r="F80" s="40">
        <f>I80</f>
        <v>250</v>
      </c>
      <c r="G80" s="40"/>
      <c r="H80" s="40"/>
      <c r="I80" s="40">
        <v>250</v>
      </c>
      <c r="J80" s="40"/>
    </row>
    <row r="81" spans="1:10" s="77" customFormat="1" ht="51" customHeight="1">
      <c r="A81" s="269" t="s">
        <v>137</v>
      </c>
      <c r="B81" s="214" t="s">
        <v>311</v>
      </c>
      <c r="C81" s="284" t="s">
        <v>163</v>
      </c>
      <c r="D81" s="75" t="s">
        <v>43</v>
      </c>
      <c r="E81" s="76"/>
      <c r="F81" s="36">
        <f>F83+F84+F85+F86+F87</f>
        <v>513.6</v>
      </c>
      <c r="G81" s="36">
        <f t="shared" ref="G81:J81" si="40">G83+G84+G85+G86+G87</f>
        <v>407.6</v>
      </c>
      <c r="H81" s="36">
        <f t="shared" si="40"/>
        <v>0</v>
      </c>
      <c r="I81" s="36">
        <f t="shared" si="40"/>
        <v>106</v>
      </c>
      <c r="J81" s="36">
        <f t="shared" si="40"/>
        <v>0</v>
      </c>
    </row>
    <row r="82" spans="1:10" ht="22.5" customHeight="1">
      <c r="A82" s="270"/>
      <c r="B82" s="215"/>
      <c r="C82" s="285"/>
      <c r="D82" s="266" t="s">
        <v>317</v>
      </c>
      <c r="E82" s="54" t="s">
        <v>24</v>
      </c>
      <c r="F82" s="36"/>
      <c r="G82" s="9"/>
      <c r="H82" s="9"/>
      <c r="I82" s="40"/>
      <c r="J82" s="13"/>
    </row>
    <row r="83" spans="1:10" ht="22.5" customHeight="1">
      <c r="A83" s="270"/>
      <c r="B83" s="215"/>
      <c r="C83" s="285"/>
      <c r="D83" s="268"/>
      <c r="E83" s="35" t="s">
        <v>105</v>
      </c>
      <c r="F83" s="36">
        <f>G83+H83+I83+J83</f>
        <v>0</v>
      </c>
      <c r="G83" s="36">
        <v>0</v>
      </c>
      <c r="H83" s="36">
        <v>0</v>
      </c>
      <c r="I83" s="36">
        <v>0</v>
      </c>
      <c r="J83" s="36">
        <v>0</v>
      </c>
    </row>
    <row r="84" spans="1:10" ht="22.5" customHeight="1">
      <c r="A84" s="270"/>
      <c r="B84" s="215"/>
      <c r="C84" s="285"/>
      <c r="D84" s="268"/>
      <c r="E84" s="35" t="s">
        <v>138</v>
      </c>
      <c r="F84" s="36">
        <f t="shared" ref="F84:F87" si="41">G84+H84+I84+J84</f>
        <v>407.6</v>
      </c>
      <c r="G84" s="36">
        <v>407.6</v>
      </c>
      <c r="H84" s="36">
        <v>0</v>
      </c>
      <c r="I84" s="36">
        <v>0</v>
      </c>
      <c r="J84" s="36">
        <v>0</v>
      </c>
    </row>
    <row r="85" spans="1:10" ht="22.5" customHeight="1">
      <c r="A85" s="270"/>
      <c r="B85" s="215"/>
      <c r="C85" s="285"/>
      <c r="D85" s="268"/>
      <c r="E85" s="59">
        <v>1001</v>
      </c>
      <c r="F85" s="41">
        <f t="shared" si="41"/>
        <v>105</v>
      </c>
      <c r="G85" s="41">
        <v>0</v>
      </c>
      <c r="H85" s="41">
        <v>0</v>
      </c>
      <c r="I85" s="41">
        <v>105</v>
      </c>
      <c r="J85" s="41">
        <v>0</v>
      </c>
    </row>
    <row r="86" spans="1:10" ht="22.5" customHeight="1">
      <c r="A86" s="270"/>
      <c r="B86" s="215"/>
      <c r="C86" s="285"/>
      <c r="D86" s="268"/>
      <c r="E86" s="59">
        <v>1101</v>
      </c>
      <c r="F86" s="36">
        <f t="shared" si="41"/>
        <v>0</v>
      </c>
      <c r="G86" s="36">
        <v>0</v>
      </c>
      <c r="H86" s="36">
        <v>0</v>
      </c>
      <c r="I86" s="36">
        <v>0</v>
      </c>
      <c r="J86" s="36">
        <v>0</v>
      </c>
    </row>
    <row r="87" spans="1:10" ht="78" customHeight="1">
      <c r="A87" s="270"/>
      <c r="B87" s="216"/>
      <c r="C87" s="286"/>
      <c r="D87" s="267"/>
      <c r="E87" s="37">
        <v>1301</v>
      </c>
      <c r="F87" s="41">
        <f t="shared" si="41"/>
        <v>1</v>
      </c>
      <c r="G87" s="41">
        <v>0</v>
      </c>
      <c r="H87" s="41">
        <v>0</v>
      </c>
      <c r="I87" s="41">
        <v>1</v>
      </c>
      <c r="J87" s="41">
        <v>0</v>
      </c>
    </row>
    <row r="88" spans="1:10" ht="48" customHeight="1">
      <c r="A88" s="272" t="s">
        <v>91</v>
      </c>
      <c r="B88" s="217" t="s">
        <v>321</v>
      </c>
      <c r="C88" s="281" t="s">
        <v>164</v>
      </c>
      <c r="D88" s="91" t="s">
        <v>43</v>
      </c>
      <c r="E88" s="60"/>
      <c r="F88" s="61">
        <f>F90</f>
        <v>55</v>
      </c>
      <c r="G88" s="61">
        <f t="shared" ref="G88:J88" si="42">G90</f>
        <v>0</v>
      </c>
      <c r="H88" s="61">
        <f t="shared" si="42"/>
        <v>0</v>
      </c>
      <c r="I88" s="61">
        <f t="shared" si="42"/>
        <v>55</v>
      </c>
      <c r="J88" s="61">
        <f t="shared" si="42"/>
        <v>0</v>
      </c>
    </row>
    <row r="89" spans="1:10" ht="32.25" customHeight="1">
      <c r="A89" s="273"/>
      <c r="B89" s="218"/>
      <c r="C89" s="282"/>
      <c r="D89" s="272" t="s">
        <v>317</v>
      </c>
      <c r="E89" s="70" t="s">
        <v>24</v>
      </c>
      <c r="F89" s="36"/>
      <c r="G89" s="36"/>
      <c r="H89" s="9"/>
      <c r="I89" s="40"/>
      <c r="J89" s="13"/>
    </row>
    <row r="90" spans="1:10" ht="86.25" customHeight="1">
      <c r="A90" s="277"/>
      <c r="B90" s="219"/>
      <c r="C90" s="283"/>
      <c r="D90" s="277"/>
      <c r="E90" s="85" t="s">
        <v>139</v>
      </c>
      <c r="F90" s="87">
        <f>G90+H90+I90+J90</f>
        <v>55</v>
      </c>
      <c r="G90" s="87">
        <f>G93+G96+G99+G102</f>
        <v>0</v>
      </c>
      <c r="H90" s="87">
        <f t="shared" ref="H90:J90" si="43">H93+H96+H99+H102</f>
        <v>0</v>
      </c>
      <c r="I90" s="87">
        <f t="shared" si="43"/>
        <v>55</v>
      </c>
      <c r="J90" s="87">
        <f t="shared" si="43"/>
        <v>0</v>
      </c>
    </row>
    <row r="91" spans="1:10" ht="33" customHeight="1">
      <c r="A91" s="269" t="s">
        <v>92</v>
      </c>
      <c r="B91" s="266" t="s">
        <v>142</v>
      </c>
      <c r="C91" s="266" t="s">
        <v>165</v>
      </c>
      <c r="D91" s="17" t="s">
        <v>43</v>
      </c>
      <c r="E91" s="56"/>
      <c r="F91" s="36">
        <f>F93</f>
        <v>45</v>
      </c>
      <c r="G91" s="36">
        <f t="shared" ref="G91:J91" si="44">G93</f>
        <v>0</v>
      </c>
      <c r="H91" s="36">
        <f t="shared" si="44"/>
        <v>0</v>
      </c>
      <c r="I91" s="36">
        <f t="shared" si="44"/>
        <v>45</v>
      </c>
      <c r="J91" s="36">
        <f t="shared" si="44"/>
        <v>0</v>
      </c>
    </row>
    <row r="92" spans="1:10" ht="85.5" customHeight="1">
      <c r="A92" s="270"/>
      <c r="B92" s="268"/>
      <c r="C92" s="268"/>
      <c r="D92" s="266" t="s">
        <v>317</v>
      </c>
      <c r="E92" s="54" t="s">
        <v>24</v>
      </c>
      <c r="F92" s="36"/>
      <c r="G92" s="9"/>
      <c r="H92" s="9"/>
      <c r="I92" s="40"/>
      <c r="J92" s="13"/>
    </row>
    <row r="93" spans="1:10" ht="56.25" customHeight="1">
      <c r="A93" s="271"/>
      <c r="B93" s="267"/>
      <c r="C93" s="267"/>
      <c r="D93" s="267"/>
      <c r="E93" s="44" t="s">
        <v>139</v>
      </c>
      <c r="F93" s="41">
        <f>G93+H93+I93+J93</f>
        <v>45</v>
      </c>
      <c r="G93" s="41">
        <v>0</v>
      </c>
      <c r="H93" s="41">
        <v>0</v>
      </c>
      <c r="I93" s="41">
        <v>45</v>
      </c>
      <c r="J93" s="41">
        <v>0</v>
      </c>
    </row>
    <row r="94" spans="1:10" ht="47.25" customHeight="1">
      <c r="A94" s="269" t="s">
        <v>93</v>
      </c>
      <c r="B94" s="266" t="s">
        <v>143</v>
      </c>
      <c r="C94" s="266" t="s">
        <v>143</v>
      </c>
      <c r="D94" s="17" t="s">
        <v>43</v>
      </c>
      <c r="E94" s="56"/>
      <c r="F94" s="36">
        <f>F96</f>
        <v>10</v>
      </c>
      <c r="G94" s="36">
        <f t="shared" ref="G94:J94" si="45">G96</f>
        <v>0</v>
      </c>
      <c r="H94" s="36">
        <f t="shared" si="45"/>
        <v>0</v>
      </c>
      <c r="I94" s="36">
        <f t="shared" si="45"/>
        <v>10</v>
      </c>
      <c r="J94" s="36">
        <f t="shared" si="45"/>
        <v>0</v>
      </c>
    </row>
    <row r="95" spans="1:10" ht="18" customHeight="1">
      <c r="A95" s="270"/>
      <c r="B95" s="268"/>
      <c r="C95" s="268"/>
      <c r="D95" s="266" t="s">
        <v>317</v>
      </c>
      <c r="E95" s="54" t="s">
        <v>24</v>
      </c>
      <c r="F95" s="36"/>
      <c r="G95" s="9"/>
      <c r="H95" s="9"/>
      <c r="I95" s="40"/>
      <c r="J95" s="13"/>
    </row>
    <row r="96" spans="1:10" ht="44.25" customHeight="1">
      <c r="A96" s="271"/>
      <c r="B96" s="267"/>
      <c r="C96" s="267"/>
      <c r="D96" s="267"/>
      <c r="E96" s="44" t="s">
        <v>139</v>
      </c>
      <c r="F96" s="41">
        <f>G96+H96+I96+J96</f>
        <v>10</v>
      </c>
      <c r="G96" s="41">
        <v>0</v>
      </c>
      <c r="H96" s="41">
        <v>0</v>
      </c>
      <c r="I96" s="41">
        <v>10</v>
      </c>
      <c r="J96" s="41">
        <v>0</v>
      </c>
    </row>
    <row r="97" spans="1:10" ht="45" customHeight="1">
      <c r="A97" s="274" t="s">
        <v>94</v>
      </c>
      <c r="B97" s="266" t="s">
        <v>144</v>
      </c>
      <c r="C97" s="266" t="s">
        <v>166</v>
      </c>
      <c r="D97" s="17" t="s">
        <v>43</v>
      </c>
      <c r="E97" s="56"/>
      <c r="F97" s="36">
        <f>F99</f>
        <v>0</v>
      </c>
      <c r="G97" s="36">
        <f t="shared" ref="G97:J97" si="46">G99</f>
        <v>0</v>
      </c>
      <c r="H97" s="36">
        <f t="shared" si="46"/>
        <v>0</v>
      </c>
      <c r="I97" s="36">
        <f t="shared" si="46"/>
        <v>0</v>
      </c>
      <c r="J97" s="36">
        <f t="shared" si="46"/>
        <v>0</v>
      </c>
    </row>
    <row r="98" spans="1:10" ht="20.25" customHeight="1">
      <c r="A98" s="275"/>
      <c r="B98" s="268"/>
      <c r="C98" s="268"/>
      <c r="D98" s="266" t="s">
        <v>317</v>
      </c>
      <c r="E98" s="54" t="s">
        <v>24</v>
      </c>
      <c r="F98" s="36"/>
      <c r="G98" s="9"/>
      <c r="H98" s="9"/>
      <c r="I98" s="40"/>
      <c r="J98" s="13"/>
    </row>
    <row r="99" spans="1:10" ht="39.75" customHeight="1">
      <c r="A99" s="276"/>
      <c r="B99" s="267"/>
      <c r="C99" s="267"/>
      <c r="D99" s="267"/>
      <c r="E99" s="44" t="s">
        <v>139</v>
      </c>
      <c r="F99" s="41">
        <f>G99+H99+I99+J99</f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50.25" customHeight="1">
      <c r="A100" s="269" t="s">
        <v>95</v>
      </c>
      <c r="B100" s="266" t="s">
        <v>145</v>
      </c>
      <c r="C100" s="266" t="s">
        <v>167</v>
      </c>
      <c r="D100" s="17" t="s">
        <v>43</v>
      </c>
      <c r="E100" s="56"/>
      <c r="F100" s="36">
        <f>F102</f>
        <v>0</v>
      </c>
      <c r="G100" s="36">
        <f t="shared" ref="G100:J100" si="47">G102</f>
        <v>0</v>
      </c>
      <c r="H100" s="36">
        <f t="shared" si="47"/>
        <v>0</v>
      </c>
      <c r="I100" s="36">
        <f t="shared" si="47"/>
        <v>0</v>
      </c>
      <c r="J100" s="36">
        <f t="shared" si="47"/>
        <v>0</v>
      </c>
    </row>
    <row r="101" spans="1:10" ht="18" customHeight="1">
      <c r="A101" s="270"/>
      <c r="B101" s="268"/>
      <c r="C101" s="268"/>
      <c r="D101" s="266" t="s">
        <v>317</v>
      </c>
      <c r="E101" s="54" t="s">
        <v>24</v>
      </c>
      <c r="F101" s="36"/>
      <c r="G101" s="9"/>
      <c r="H101" s="9"/>
      <c r="I101" s="40"/>
      <c r="J101" s="13"/>
    </row>
    <row r="102" spans="1:10" ht="42.75" customHeight="1">
      <c r="A102" s="271"/>
      <c r="B102" s="267"/>
      <c r="C102" s="267"/>
      <c r="D102" s="267"/>
      <c r="E102" s="44" t="s">
        <v>139</v>
      </c>
      <c r="F102" s="41">
        <f>G102+H102+I102+J102</f>
        <v>0</v>
      </c>
      <c r="G102" s="41">
        <v>0</v>
      </c>
      <c r="H102" s="41">
        <v>0</v>
      </c>
      <c r="I102" s="41">
        <v>0</v>
      </c>
      <c r="J102" s="41">
        <v>0</v>
      </c>
    </row>
    <row r="103" spans="1:10" ht="52.5" customHeight="1">
      <c r="A103" s="272" t="s">
        <v>146</v>
      </c>
      <c r="B103" s="272" t="s">
        <v>313</v>
      </c>
      <c r="C103" s="272" t="s">
        <v>168</v>
      </c>
      <c r="D103" s="68" t="s">
        <v>43</v>
      </c>
      <c r="E103" s="70"/>
      <c r="F103" s="61">
        <f>F105</f>
        <v>10</v>
      </c>
      <c r="G103" s="61">
        <f t="shared" ref="G103:J103" si="48">G105</f>
        <v>0</v>
      </c>
      <c r="H103" s="61">
        <f t="shared" si="48"/>
        <v>0</v>
      </c>
      <c r="I103" s="61">
        <f t="shared" si="48"/>
        <v>10</v>
      </c>
      <c r="J103" s="61">
        <f t="shared" si="48"/>
        <v>0</v>
      </c>
    </row>
    <row r="104" spans="1:10" ht="21.75" customHeight="1">
      <c r="A104" s="273"/>
      <c r="B104" s="273"/>
      <c r="C104" s="273"/>
      <c r="D104" s="272" t="s">
        <v>317</v>
      </c>
      <c r="E104" s="70" t="s">
        <v>24</v>
      </c>
      <c r="F104" s="61"/>
      <c r="G104" s="62"/>
      <c r="H104" s="62"/>
      <c r="I104" s="86"/>
      <c r="J104" s="63"/>
    </row>
    <row r="105" spans="1:10" ht="45.75" customHeight="1">
      <c r="A105" s="273"/>
      <c r="B105" s="273"/>
      <c r="C105" s="273"/>
      <c r="D105" s="273"/>
      <c r="E105" s="65" t="s">
        <v>114</v>
      </c>
      <c r="F105" s="87">
        <f>G105+H105+I105+J105</f>
        <v>10</v>
      </c>
      <c r="G105" s="87">
        <f>G108+G111+G114</f>
        <v>0</v>
      </c>
      <c r="H105" s="87">
        <f t="shared" ref="H105:J105" si="49">H108+H111+H114</f>
        <v>0</v>
      </c>
      <c r="I105" s="87">
        <f t="shared" si="49"/>
        <v>10</v>
      </c>
      <c r="J105" s="87">
        <f t="shared" si="49"/>
        <v>0</v>
      </c>
    </row>
    <row r="106" spans="1:10" ht="48.75" customHeight="1">
      <c r="A106" s="269" t="s">
        <v>147</v>
      </c>
      <c r="B106" s="266" t="s">
        <v>148</v>
      </c>
      <c r="C106" s="266" t="s">
        <v>148</v>
      </c>
      <c r="D106" s="17" t="s">
        <v>43</v>
      </c>
      <c r="E106" s="54"/>
      <c r="F106" s="36">
        <f>F108</f>
        <v>10</v>
      </c>
      <c r="G106" s="36">
        <f t="shared" ref="G106:J106" si="50">G108</f>
        <v>0</v>
      </c>
      <c r="H106" s="36">
        <f t="shared" si="50"/>
        <v>0</v>
      </c>
      <c r="I106" s="36">
        <f t="shared" si="50"/>
        <v>10</v>
      </c>
      <c r="J106" s="36">
        <f t="shared" si="50"/>
        <v>0</v>
      </c>
    </row>
    <row r="107" spans="1:10" ht="32.25" customHeight="1">
      <c r="A107" s="270"/>
      <c r="B107" s="268"/>
      <c r="C107" s="268"/>
      <c r="D107" s="266" t="s">
        <v>317</v>
      </c>
      <c r="E107" s="54" t="s">
        <v>24</v>
      </c>
      <c r="F107" s="36"/>
      <c r="G107" s="9"/>
      <c r="H107" s="9"/>
      <c r="I107" s="40"/>
      <c r="J107" s="13"/>
    </row>
    <row r="108" spans="1:10" ht="34.5" customHeight="1">
      <c r="A108" s="271"/>
      <c r="B108" s="267"/>
      <c r="C108" s="267"/>
      <c r="D108" s="268"/>
      <c r="E108" s="35" t="s">
        <v>114</v>
      </c>
      <c r="F108" s="41">
        <f>G108+H108+I108+J108</f>
        <v>10</v>
      </c>
      <c r="G108" s="41">
        <v>0</v>
      </c>
      <c r="H108" s="41">
        <v>0</v>
      </c>
      <c r="I108" s="41">
        <v>10</v>
      </c>
      <c r="J108" s="41">
        <v>0</v>
      </c>
    </row>
    <row r="109" spans="1:10" ht="45" customHeight="1">
      <c r="A109" s="269" t="s">
        <v>149</v>
      </c>
      <c r="B109" s="266" t="s">
        <v>150</v>
      </c>
      <c r="C109" s="266" t="s">
        <v>150</v>
      </c>
      <c r="D109" s="17" t="s">
        <v>43</v>
      </c>
      <c r="E109" s="54"/>
      <c r="F109" s="36">
        <f>F111</f>
        <v>0</v>
      </c>
      <c r="G109" s="36">
        <f t="shared" ref="G109:J109" si="51">G111</f>
        <v>0</v>
      </c>
      <c r="H109" s="36">
        <f t="shared" si="51"/>
        <v>0</v>
      </c>
      <c r="I109" s="36">
        <f t="shared" si="51"/>
        <v>0</v>
      </c>
      <c r="J109" s="36">
        <f t="shared" si="51"/>
        <v>0</v>
      </c>
    </row>
    <row r="110" spans="1:10" ht="15.75" customHeight="1">
      <c r="A110" s="270"/>
      <c r="B110" s="268"/>
      <c r="C110" s="268"/>
      <c r="D110" s="266" t="s">
        <v>317</v>
      </c>
      <c r="E110" s="54" t="s">
        <v>24</v>
      </c>
      <c r="F110" s="36"/>
      <c r="G110" s="9"/>
      <c r="H110" s="9"/>
      <c r="I110" s="40"/>
      <c r="J110" s="13"/>
    </row>
    <row r="111" spans="1:10" ht="47.25" customHeight="1">
      <c r="A111" s="271"/>
      <c r="B111" s="267"/>
      <c r="C111" s="267"/>
      <c r="D111" s="268"/>
      <c r="E111" s="35" t="s">
        <v>114</v>
      </c>
      <c r="F111" s="41">
        <f>G111+H111+I111+J111</f>
        <v>0</v>
      </c>
      <c r="G111" s="41">
        <v>0</v>
      </c>
      <c r="H111" s="41">
        <v>0</v>
      </c>
      <c r="I111" s="41">
        <v>0</v>
      </c>
      <c r="J111" s="41">
        <v>0</v>
      </c>
    </row>
    <row r="112" spans="1:10" ht="46.5" customHeight="1">
      <c r="A112" s="269" t="s">
        <v>151</v>
      </c>
      <c r="B112" s="266" t="s">
        <v>152</v>
      </c>
      <c r="C112" s="266" t="s">
        <v>152</v>
      </c>
      <c r="D112" s="17" t="s">
        <v>43</v>
      </c>
      <c r="E112" s="54"/>
      <c r="F112" s="36">
        <f>F114</f>
        <v>0</v>
      </c>
      <c r="G112" s="36">
        <f t="shared" ref="G112:J112" si="52">G114</f>
        <v>0</v>
      </c>
      <c r="H112" s="36">
        <f t="shared" si="52"/>
        <v>0</v>
      </c>
      <c r="I112" s="36">
        <f t="shared" si="52"/>
        <v>0</v>
      </c>
      <c r="J112" s="36">
        <f t="shared" si="52"/>
        <v>0</v>
      </c>
    </row>
    <row r="113" spans="1:10">
      <c r="A113" s="270"/>
      <c r="B113" s="268"/>
      <c r="C113" s="268"/>
      <c r="D113" s="266" t="s">
        <v>112</v>
      </c>
      <c r="E113" s="54" t="s">
        <v>24</v>
      </c>
      <c r="F113" s="36"/>
      <c r="G113" s="9"/>
      <c r="H113" s="9"/>
      <c r="I113" s="40"/>
      <c r="J113" s="13"/>
    </row>
    <row r="114" spans="1:10" ht="81.75" customHeight="1">
      <c r="A114" s="271"/>
      <c r="B114" s="267"/>
      <c r="C114" s="267"/>
      <c r="D114" s="267"/>
      <c r="E114" s="35" t="s">
        <v>114</v>
      </c>
      <c r="F114" s="41">
        <f>G114+H114+I114+J114</f>
        <v>0</v>
      </c>
      <c r="G114" s="41">
        <v>0</v>
      </c>
      <c r="H114" s="41">
        <v>0</v>
      </c>
      <c r="I114" s="41">
        <v>0</v>
      </c>
      <c r="J114" s="41">
        <v>0</v>
      </c>
    </row>
  </sheetData>
  <mergeCells count="114">
    <mergeCell ref="D13:D23"/>
    <mergeCell ref="A32:A34"/>
    <mergeCell ref="G1:J4"/>
    <mergeCell ref="A12:A24"/>
    <mergeCell ref="B12:B24"/>
    <mergeCell ref="C12:C24"/>
    <mergeCell ref="B25:B28"/>
    <mergeCell ref="C25:C28"/>
    <mergeCell ref="D26:D28"/>
    <mergeCell ref="A25:A28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B29:B31"/>
    <mergeCell ref="C29:C31"/>
    <mergeCell ref="C50:C52"/>
    <mergeCell ref="B50:B52"/>
    <mergeCell ref="A50:A52"/>
    <mergeCell ref="B59:B61"/>
    <mergeCell ref="A59:A61"/>
    <mergeCell ref="C88:C90"/>
    <mergeCell ref="D30:D31"/>
    <mergeCell ref="D45:D46"/>
    <mergeCell ref="A44:A46"/>
    <mergeCell ref="B44:B46"/>
    <mergeCell ref="B38:B40"/>
    <mergeCell ref="A38:A40"/>
    <mergeCell ref="D39:D40"/>
    <mergeCell ref="D36:D37"/>
    <mergeCell ref="D51:D52"/>
    <mergeCell ref="D76:D79"/>
    <mergeCell ref="B75:B79"/>
    <mergeCell ref="A75:A79"/>
    <mergeCell ref="C44:C46"/>
    <mergeCell ref="D48:D49"/>
    <mergeCell ref="C47:C49"/>
    <mergeCell ref="B47:B49"/>
    <mergeCell ref="A47:A49"/>
    <mergeCell ref="D57:D58"/>
    <mergeCell ref="D60:D61"/>
    <mergeCell ref="C59:C61"/>
    <mergeCell ref="D54:D55"/>
    <mergeCell ref="B53:B55"/>
    <mergeCell ref="A53:A55"/>
    <mergeCell ref="C53:C55"/>
    <mergeCell ref="B56:B58"/>
    <mergeCell ref="C56:C58"/>
    <mergeCell ref="A56:A58"/>
    <mergeCell ref="D42:D43"/>
    <mergeCell ref="C41:C43"/>
    <mergeCell ref="B41:B43"/>
    <mergeCell ref="A41:A43"/>
    <mergeCell ref="C35:C37"/>
    <mergeCell ref="B35:B37"/>
    <mergeCell ref="A35:A37"/>
    <mergeCell ref="D33:D34"/>
    <mergeCell ref="C38:C40"/>
    <mergeCell ref="C32:C34"/>
    <mergeCell ref="B32:B34"/>
    <mergeCell ref="A81:A87"/>
    <mergeCell ref="D63:D64"/>
    <mergeCell ref="C62:C64"/>
    <mergeCell ref="B62:B64"/>
    <mergeCell ref="A62:A64"/>
    <mergeCell ref="D66:D74"/>
    <mergeCell ref="C65:C74"/>
    <mergeCell ref="B65:B74"/>
    <mergeCell ref="A65:A74"/>
    <mergeCell ref="D82:D87"/>
    <mergeCell ref="C81:C87"/>
    <mergeCell ref="B81:B87"/>
    <mergeCell ref="C75:C80"/>
    <mergeCell ref="D95:D96"/>
    <mergeCell ref="C94:C96"/>
    <mergeCell ref="B94:B96"/>
    <mergeCell ref="A94:A96"/>
    <mergeCell ref="D98:D99"/>
    <mergeCell ref="A97:A99"/>
    <mergeCell ref="B97:B99"/>
    <mergeCell ref="C97:C99"/>
    <mergeCell ref="D89:D90"/>
    <mergeCell ref="B88:B90"/>
    <mergeCell ref="A88:A90"/>
    <mergeCell ref="D92:D93"/>
    <mergeCell ref="C91:C93"/>
    <mergeCell ref="B91:B93"/>
    <mergeCell ref="A91:A93"/>
    <mergeCell ref="D113:D114"/>
    <mergeCell ref="C112:C114"/>
    <mergeCell ref="B112:B114"/>
    <mergeCell ref="A112:A114"/>
    <mergeCell ref="C106:C108"/>
    <mergeCell ref="D107:D108"/>
    <mergeCell ref="C109:C111"/>
    <mergeCell ref="B109:B111"/>
    <mergeCell ref="D101:D102"/>
    <mergeCell ref="C100:C102"/>
    <mergeCell ref="B100:B102"/>
    <mergeCell ref="A100:A102"/>
    <mergeCell ref="D104:D105"/>
    <mergeCell ref="C103:C105"/>
    <mergeCell ref="B103:B105"/>
    <mergeCell ref="A103:A105"/>
    <mergeCell ref="B106:B108"/>
    <mergeCell ref="A106:A108"/>
    <mergeCell ref="D110:D111"/>
    <mergeCell ref="A109:A11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69"/>
  <sheetViews>
    <sheetView view="pageBreakPreview" zoomScaleSheetLayoutView="100" workbookViewId="0">
      <selection activeCell="B12" sqref="B12"/>
    </sheetView>
  </sheetViews>
  <sheetFormatPr defaultRowHeight="15.75"/>
  <cols>
    <col min="1" max="1" width="31.28515625" style="5" customWidth="1"/>
    <col min="2" max="2" width="47.7109375" style="5" customWidth="1"/>
    <col min="3" max="3" width="38.140625" style="5" customWidth="1"/>
    <col min="4" max="16384" width="9.140625" style="5"/>
  </cols>
  <sheetData>
    <row r="1" spans="1:3" ht="30.75" customHeight="1">
      <c r="C1" s="236" t="s">
        <v>302</v>
      </c>
    </row>
    <row r="2" spans="1:3">
      <c r="C2" s="237"/>
    </row>
    <row r="3" spans="1:3">
      <c r="C3" s="237"/>
    </row>
    <row r="4" spans="1:3" ht="73.5" customHeight="1">
      <c r="C4" s="237"/>
    </row>
    <row r="5" spans="1:3" ht="15.75" customHeight="1">
      <c r="A5" s="220"/>
      <c r="B5" s="220"/>
      <c r="C5" s="220"/>
    </row>
    <row r="6" spans="1:3" ht="14.25" customHeight="1">
      <c r="A6" s="221" t="s">
        <v>47</v>
      </c>
      <c r="B6" s="221"/>
      <c r="C6" s="221"/>
    </row>
    <row r="7" spans="1:3" ht="17.25" customHeight="1">
      <c r="A7" s="221" t="s">
        <v>303</v>
      </c>
      <c r="B7" s="221"/>
      <c r="C7" s="221"/>
    </row>
    <row r="8" spans="1:3" ht="16.5">
      <c r="A8" s="222" t="s">
        <v>304</v>
      </c>
      <c r="B8" s="222"/>
      <c r="C8" s="222"/>
    </row>
    <row r="9" spans="1:3" ht="16.5">
      <c r="A9" s="222" t="s">
        <v>350</v>
      </c>
      <c r="B9" s="222"/>
      <c r="C9" s="222"/>
    </row>
    <row r="10" spans="1:3" ht="47.25">
      <c r="A10" s="1" t="s">
        <v>23</v>
      </c>
      <c r="B10" s="1" t="s">
        <v>48</v>
      </c>
      <c r="C10" s="2" t="s">
        <v>49</v>
      </c>
    </row>
    <row r="11" spans="1:3">
      <c r="A11" s="1">
        <v>1</v>
      </c>
      <c r="B11" s="1">
        <v>2</v>
      </c>
      <c r="C11" s="1">
        <v>3</v>
      </c>
    </row>
    <row r="12" spans="1:3" ht="51.75" customHeight="1">
      <c r="A12" s="103" t="s">
        <v>6</v>
      </c>
      <c r="B12" s="102" t="s">
        <v>305</v>
      </c>
      <c r="C12" s="102" t="s">
        <v>306</v>
      </c>
    </row>
    <row r="13" spans="1:3" ht="47.25" customHeight="1">
      <c r="A13" s="226" t="s">
        <v>102</v>
      </c>
      <c r="B13" s="217" t="s">
        <v>307</v>
      </c>
      <c r="C13" s="217" t="s">
        <v>306</v>
      </c>
    </row>
    <row r="14" spans="1:3" ht="1.5" customHeight="1">
      <c r="A14" s="228"/>
      <c r="B14" s="219"/>
      <c r="C14" s="219"/>
    </row>
    <row r="15" spans="1:3" ht="49.5" customHeight="1">
      <c r="A15" s="211" t="s">
        <v>55</v>
      </c>
      <c r="B15" s="214" t="s">
        <v>113</v>
      </c>
      <c r="C15" s="214" t="s">
        <v>306</v>
      </c>
    </row>
    <row r="16" spans="1:3" ht="63.75" hidden="1" customHeight="1">
      <c r="A16" s="213"/>
      <c r="B16" s="216"/>
      <c r="C16" s="216"/>
    </row>
    <row r="17" spans="1:3" ht="49.5" customHeight="1">
      <c r="A17" s="211" t="s">
        <v>53</v>
      </c>
      <c r="B17" s="214" t="s">
        <v>116</v>
      </c>
      <c r="C17" s="214" t="s">
        <v>306</v>
      </c>
    </row>
    <row r="18" spans="1:3" ht="68.25" hidden="1" customHeight="1">
      <c r="A18" s="213"/>
      <c r="B18" s="215"/>
      <c r="C18" s="216"/>
    </row>
    <row r="19" spans="1:3" ht="47.25" customHeight="1">
      <c r="A19" s="34" t="s">
        <v>171</v>
      </c>
      <c r="B19" s="98" t="s">
        <v>118</v>
      </c>
      <c r="C19" s="95" t="s">
        <v>306</v>
      </c>
    </row>
    <row r="20" spans="1:3" ht="54" customHeight="1">
      <c r="A20" s="211" t="s">
        <v>172</v>
      </c>
      <c r="B20" s="313" t="s">
        <v>120</v>
      </c>
      <c r="C20" s="214" t="s">
        <v>306</v>
      </c>
    </row>
    <row r="21" spans="1:3" ht="61.5" hidden="1" customHeight="1">
      <c r="A21" s="213"/>
      <c r="B21" s="314"/>
      <c r="C21" s="216"/>
    </row>
    <row r="22" spans="1:3" ht="48.75" customHeight="1">
      <c r="A22" s="211" t="s">
        <v>173</v>
      </c>
      <c r="B22" s="214" t="s">
        <v>122</v>
      </c>
      <c r="C22" s="214" t="s">
        <v>306</v>
      </c>
    </row>
    <row r="23" spans="1:3" ht="94.5" hidden="1" customHeight="1">
      <c r="A23" s="212"/>
      <c r="B23" s="215"/>
      <c r="C23" s="215"/>
    </row>
    <row r="24" spans="1:3" ht="66" hidden="1" customHeight="1">
      <c r="A24" s="213"/>
      <c r="B24" s="216"/>
      <c r="C24" s="216"/>
    </row>
    <row r="25" spans="1:3" ht="48.75" customHeight="1">
      <c r="A25" s="211" t="s">
        <v>174</v>
      </c>
      <c r="B25" s="214" t="s">
        <v>124</v>
      </c>
      <c r="C25" s="214" t="s">
        <v>306</v>
      </c>
    </row>
    <row r="26" spans="1:3" ht="64.5" hidden="1" customHeight="1">
      <c r="A26" s="212"/>
      <c r="B26" s="215"/>
      <c r="C26" s="215"/>
    </row>
    <row r="27" spans="1:3" ht="113.25" hidden="1" customHeight="1">
      <c r="A27" s="213"/>
      <c r="B27" s="216"/>
      <c r="C27" s="216"/>
    </row>
    <row r="28" spans="1:3" ht="48" customHeight="1">
      <c r="A28" s="211" t="s">
        <v>175</v>
      </c>
      <c r="B28" s="214" t="s">
        <v>126</v>
      </c>
      <c r="C28" s="214" t="s">
        <v>306</v>
      </c>
    </row>
    <row r="29" spans="1:3" ht="0.75" customHeight="1">
      <c r="A29" s="213"/>
      <c r="B29" s="216"/>
      <c r="C29" s="216"/>
    </row>
    <row r="30" spans="1:3" ht="46.5" customHeight="1">
      <c r="A30" s="211" t="s">
        <v>176</v>
      </c>
      <c r="B30" s="310" t="s">
        <v>129</v>
      </c>
      <c r="C30" s="214" t="s">
        <v>306</v>
      </c>
    </row>
    <row r="31" spans="1:3" ht="3.75" customHeight="1">
      <c r="A31" s="212"/>
      <c r="B31" s="311"/>
      <c r="C31" s="215"/>
    </row>
    <row r="32" spans="1:3" ht="64.5" hidden="1" customHeight="1">
      <c r="A32" s="213"/>
      <c r="B32" s="312"/>
      <c r="C32" s="216"/>
    </row>
    <row r="33" spans="1:3" ht="15.75" customHeight="1">
      <c r="A33" s="211" t="s">
        <v>177</v>
      </c>
      <c r="B33" s="214" t="s">
        <v>308</v>
      </c>
      <c r="C33" s="214" t="s">
        <v>306</v>
      </c>
    </row>
    <row r="34" spans="1:3" ht="36" customHeight="1">
      <c r="A34" s="213"/>
      <c r="B34" s="216"/>
      <c r="C34" s="216"/>
    </row>
    <row r="35" spans="1:3" ht="66" customHeight="1">
      <c r="A35" s="226" t="s">
        <v>11</v>
      </c>
      <c r="B35" s="217" t="s">
        <v>309</v>
      </c>
      <c r="C35" s="102" t="s">
        <v>306</v>
      </c>
    </row>
    <row r="36" spans="1:3" ht="31.5">
      <c r="A36" s="228"/>
      <c r="B36" s="219"/>
      <c r="C36" s="97" t="s">
        <v>314</v>
      </c>
    </row>
    <row r="37" spans="1:3" ht="63">
      <c r="A37" s="211" t="s">
        <v>103</v>
      </c>
      <c r="B37" s="215" t="s">
        <v>131</v>
      </c>
      <c r="C37" s="2" t="s">
        <v>306</v>
      </c>
    </row>
    <row r="38" spans="1:3" ht="15.75" customHeight="1">
      <c r="A38" s="212"/>
      <c r="B38" s="215"/>
      <c r="C38" s="96" t="s">
        <v>314</v>
      </c>
    </row>
    <row r="39" spans="1:3" ht="94.5" hidden="1">
      <c r="A39" s="213"/>
      <c r="B39" s="215"/>
      <c r="C39" s="2" t="s">
        <v>101</v>
      </c>
    </row>
    <row r="40" spans="1:3" ht="50.25" customHeight="1">
      <c r="A40" s="212" t="s">
        <v>104</v>
      </c>
      <c r="B40" s="214" t="s">
        <v>133</v>
      </c>
      <c r="C40" s="2" t="s">
        <v>306</v>
      </c>
    </row>
    <row r="41" spans="1:3" ht="19.5" customHeight="1">
      <c r="A41" s="212"/>
      <c r="B41" s="215"/>
      <c r="C41" s="96" t="s">
        <v>314</v>
      </c>
    </row>
    <row r="42" spans="1:3" ht="17.25" hidden="1" customHeight="1">
      <c r="A42" s="212"/>
      <c r="B42" s="216"/>
      <c r="C42" s="2"/>
    </row>
    <row r="43" spans="1:3" ht="51" customHeight="1">
      <c r="A43" s="226" t="s">
        <v>89</v>
      </c>
      <c r="B43" s="217" t="s">
        <v>186</v>
      </c>
      <c r="C43" s="102" t="s">
        <v>306</v>
      </c>
    </row>
    <row r="44" spans="1:3" ht="63" hidden="1" customHeight="1">
      <c r="A44" s="228"/>
      <c r="B44" s="219"/>
      <c r="C44" s="102"/>
    </row>
    <row r="45" spans="1:3" ht="49.5" customHeight="1">
      <c r="A45" s="34" t="s">
        <v>178</v>
      </c>
      <c r="B45" s="95" t="s">
        <v>310</v>
      </c>
      <c r="C45" s="2" t="s">
        <v>306</v>
      </c>
    </row>
    <row r="46" spans="1:3" ht="45.75" customHeight="1">
      <c r="A46" s="211" t="s">
        <v>179</v>
      </c>
      <c r="B46" s="214" t="s">
        <v>311</v>
      </c>
      <c r="C46" s="214" t="s">
        <v>306</v>
      </c>
    </row>
    <row r="47" spans="1:3" ht="35.25" customHeight="1">
      <c r="A47" s="213"/>
      <c r="B47" s="216"/>
      <c r="C47" s="216"/>
    </row>
    <row r="48" spans="1:3" ht="51" customHeight="1">
      <c r="A48" s="226" t="s">
        <v>91</v>
      </c>
      <c r="B48" s="217" t="s">
        <v>312</v>
      </c>
      <c r="C48" s="217" t="s">
        <v>306</v>
      </c>
    </row>
    <row r="49" spans="1:3" ht="69" hidden="1" customHeight="1">
      <c r="A49" s="228"/>
      <c r="B49" s="219"/>
      <c r="C49" s="219"/>
    </row>
    <row r="50" spans="1:3" ht="48.75" customHeight="1">
      <c r="A50" s="211" t="s">
        <v>180</v>
      </c>
      <c r="B50" s="214" t="s">
        <v>142</v>
      </c>
      <c r="C50" s="214" t="s">
        <v>306</v>
      </c>
    </row>
    <row r="51" spans="1:3" ht="2.25" customHeight="1">
      <c r="A51" s="213"/>
      <c r="B51" s="216"/>
      <c r="C51" s="216"/>
    </row>
    <row r="52" spans="1:3" ht="51" customHeight="1">
      <c r="A52" s="211" t="s">
        <v>181</v>
      </c>
      <c r="B52" s="214" t="s">
        <v>143</v>
      </c>
      <c r="C52" s="214" t="s">
        <v>306</v>
      </c>
    </row>
    <row r="53" spans="1:3" ht="0.75" customHeight="1">
      <c r="A53" s="213"/>
      <c r="B53" s="309"/>
      <c r="C53" s="216"/>
    </row>
    <row r="54" spans="1:3" ht="47.25" customHeight="1">
      <c r="A54" s="211" t="s">
        <v>182</v>
      </c>
      <c r="B54" s="214" t="s">
        <v>144</v>
      </c>
      <c r="C54" s="214" t="s">
        <v>306</v>
      </c>
    </row>
    <row r="55" spans="1:3" ht="78.75" hidden="1" customHeight="1">
      <c r="A55" s="213"/>
      <c r="B55" s="216"/>
      <c r="C55" s="216"/>
    </row>
    <row r="56" spans="1:3" ht="47.25" customHeight="1">
      <c r="A56" s="211" t="s">
        <v>183</v>
      </c>
      <c r="B56" s="214" t="s">
        <v>145</v>
      </c>
      <c r="C56" s="214" t="s">
        <v>306</v>
      </c>
    </row>
    <row r="57" spans="1:3" ht="114" hidden="1" customHeight="1">
      <c r="A57" s="213"/>
      <c r="B57" s="216"/>
      <c r="C57" s="216"/>
    </row>
    <row r="58" spans="1:3" ht="65.25" customHeight="1">
      <c r="A58" s="226" t="s">
        <v>146</v>
      </c>
      <c r="B58" s="217" t="s">
        <v>313</v>
      </c>
      <c r="C58" s="217" t="s">
        <v>306</v>
      </c>
    </row>
    <row r="59" spans="1:3" ht="111" hidden="1" customHeight="1">
      <c r="A59" s="228"/>
      <c r="B59" s="219"/>
      <c r="C59" s="219"/>
    </row>
    <row r="60" spans="1:3" ht="48.75" customHeight="1">
      <c r="A60" s="210" t="s">
        <v>184</v>
      </c>
      <c r="B60" s="214" t="s">
        <v>148</v>
      </c>
      <c r="C60" s="214" t="s">
        <v>306</v>
      </c>
    </row>
    <row r="61" spans="1:3" ht="3.75" hidden="1" customHeight="1">
      <c r="A61" s="210"/>
      <c r="B61" s="215"/>
      <c r="C61" s="215"/>
    </row>
    <row r="62" spans="1:3" ht="96.75" hidden="1" customHeight="1">
      <c r="A62" s="210"/>
      <c r="B62" s="216"/>
      <c r="C62" s="216"/>
    </row>
    <row r="63" spans="1:3" ht="50.25" customHeight="1">
      <c r="A63" s="94" t="s">
        <v>149</v>
      </c>
      <c r="B63" s="95" t="s">
        <v>150</v>
      </c>
      <c r="C63" s="2" t="s">
        <v>306</v>
      </c>
    </row>
    <row r="64" spans="1:3" ht="51" customHeight="1">
      <c r="A64" s="93" t="s">
        <v>185</v>
      </c>
      <c r="B64" s="2" t="s">
        <v>152</v>
      </c>
      <c r="C64" s="2" t="s">
        <v>306</v>
      </c>
    </row>
    <row r="65" spans="1:3" ht="18.75" customHeight="1">
      <c r="A65" s="50"/>
      <c r="B65" s="49"/>
      <c r="C65" s="49"/>
    </row>
    <row r="66" spans="1:3" ht="19.5" customHeight="1">
      <c r="A66" s="50"/>
      <c r="B66" s="49"/>
      <c r="C66" s="49"/>
    </row>
    <row r="67" spans="1:3" ht="19.5" hidden="1" customHeight="1">
      <c r="A67" s="265" t="s">
        <v>109</v>
      </c>
      <c r="B67" s="49"/>
      <c r="C67" s="49"/>
    </row>
    <row r="68" spans="1:3" ht="31.5" hidden="1" customHeight="1">
      <c r="A68" s="265"/>
      <c r="B68" s="49"/>
      <c r="C68" s="51" t="s">
        <v>108</v>
      </c>
    </row>
    <row r="69" spans="1:3">
      <c r="A69" s="50"/>
      <c r="B69" s="50"/>
      <c r="C69" s="50"/>
    </row>
  </sheetData>
  <mergeCells count="66">
    <mergeCell ref="C13:C14"/>
    <mergeCell ref="C15:C16"/>
    <mergeCell ref="C17:C18"/>
    <mergeCell ref="C1:C4"/>
    <mergeCell ref="B48:B49"/>
    <mergeCell ref="B37:B39"/>
    <mergeCell ref="A5:C5"/>
    <mergeCell ref="A6:C6"/>
    <mergeCell ref="A7:C7"/>
    <mergeCell ref="A8:C8"/>
    <mergeCell ref="A9:C9"/>
    <mergeCell ref="B35:B36"/>
    <mergeCell ref="A35:A36"/>
    <mergeCell ref="B20:B21"/>
    <mergeCell ref="A20:A21"/>
    <mergeCell ref="B22:B24"/>
    <mergeCell ref="A67:A68"/>
    <mergeCell ref="A52:A53"/>
    <mergeCell ref="B54:B55"/>
    <mergeCell ref="A54:A55"/>
    <mergeCell ref="B56:B57"/>
    <mergeCell ref="A56:A57"/>
    <mergeCell ref="B58:B59"/>
    <mergeCell ref="A58:A59"/>
    <mergeCell ref="A60:A62"/>
    <mergeCell ref="B60:B62"/>
    <mergeCell ref="A22:A24"/>
    <mergeCell ref="A13:A14"/>
    <mergeCell ref="B13:B14"/>
    <mergeCell ref="A15:A16"/>
    <mergeCell ref="B15:B16"/>
    <mergeCell ref="A17:A18"/>
    <mergeCell ref="B17:B18"/>
    <mergeCell ref="B25:B27"/>
    <mergeCell ref="A25:A27"/>
    <mergeCell ref="B46:B47"/>
    <mergeCell ref="A46:A47"/>
    <mergeCell ref="B30:B32"/>
    <mergeCell ref="A30:A32"/>
    <mergeCell ref="B33:B34"/>
    <mergeCell ref="A33:A34"/>
    <mergeCell ref="B28:B29"/>
    <mergeCell ref="A28:A29"/>
    <mergeCell ref="A37:A39"/>
    <mergeCell ref="A40:A42"/>
    <mergeCell ref="B40:B42"/>
    <mergeCell ref="A48:A49"/>
    <mergeCell ref="B50:B51"/>
    <mergeCell ref="A50:A51"/>
    <mergeCell ref="B52:B53"/>
    <mergeCell ref="B43:B44"/>
    <mergeCell ref="A43:A44"/>
    <mergeCell ref="C30:C32"/>
    <mergeCell ref="C33:C34"/>
    <mergeCell ref="C20:C21"/>
    <mergeCell ref="C22:C24"/>
    <mergeCell ref="C25:C27"/>
    <mergeCell ref="C28:C29"/>
    <mergeCell ref="C56:C57"/>
    <mergeCell ref="C58:C59"/>
    <mergeCell ref="C60:C62"/>
    <mergeCell ref="C46:C47"/>
    <mergeCell ref="C48:C49"/>
    <mergeCell ref="C50:C51"/>
    <mergeCell ref="C52:C53"/>
    <mergeCell ref="C54:C55"/>
  </mergeCells>
  <pageMargins left="0.70866141732283472" right="0.70866141732283472" top="0.74803149606299213" bottom="0.74803149606299213" header="0.31496062992125984" footer="0.31496062992125984"/>
  <pageSetup paperSize="9" scale="10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2024-12-03T08:58:22Z</dcterms:modified>
</cp:coreProperties>
</file>